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840" tabRatio="590" activeTab="1"/>
  </bookViews>
  <sheets>
    <sheet name="封皮" sheetId="11" r:id="rId1"/>
    <sheet name="说明" sheetId="10" r:id="rId2"/>
    <sheet name="投标报价汇总表" sheetId="1" r:id="rId3"/>
    <sheet name="100章" sheetId="6" r:id="rId4"/>
    <sheet name="200章" sheetId="3" r:id="rId5"/>
    <sheet name="400章" sheetId="5" r:id="rId6"/>
    <sheet name="600章" sheetId="2" r:id="rId7"/>
  </sheets>
  <definedNames>
    <definedName name="_xlnm.Print_Area" localSheetId="1">说明!$A$1:$A$19</definedName>
    <definedName name="_xlnm.Print_Titles" localSheetId="4">'200章'!$1:$4</definedName>
    <definedName name="_xlnm.Print_Titles" localSheetId="5">'400章'!$1:$4</definedName>
    <definedName name="_xlnm.Print_Titles" localSheetId="6">'600章'!$1:$4</definedName>
  </definedNames>
  <calcPr calcId="144525"/>
</workbook>
</file>

<file path=xl/sharedStrings.xml><?xml version="1.0" encoding="utf-8"?>
<sst xmlns="http://schemas.openxmlformats.org/spreadsheetml/2006/main" count="494" uniqueCount="193">
  <si>
    <t>鞍山市干线公路水毁恢复养护工程施工</t>
  </si>
  <si>
    <t>岫岩县二标段（海欢线、岫水线、青营线、辽庄线）</t>
  </si>
  <si>
    <t>工程量清单</t>
  </si>
  <si>
    <t>二０二一年五月</t>
  </si>
  <si>
    <t>说   明</t>
  </si>
  <si>
    <r>
      <rPr>
        <b/>
        <sz val="12"/>
        <color theme="1"/>
        <rFont val="Calibri"/>
        <charset val="134"/>
      </rPr>
      <t xml:space="preserve">1. </t>
    </r>
    <r>
      <rPr>
        <b/>
        <sz val="12"/>
        <color theme="1"/>
        <rFont val="宋体"/>
        <charset val="134"/>
      </rPr>
      <t>工程量清单说明</t>
    </r>
    <r>
      <rPr>
        <b/>
        <sz val="12"/>
        <color theme="1"/>
        <rFont val="Calibri"/>
        <charset val="134"/>
      </rPr>
      <t xml:space="preserve"> </t>
    </r>
  </si>
  <si>
    <r>
      <rPr>
        <sz val="12"/>
        <color theme="1"/>
        <rFont val="Calibri"/>
        <charset val="134"/>
      </rPr>
      <t xml:space="preserve">1.1 </t>
    </r>
    <r>
      <rPr>
        <sz val="12"/>
        <color theme="1"/>
        <rFont val="宋体"/>
        <charset val="134"/>
      </rPr>
      <t>本工程量清单是根据招标文件中包括的有合同约束力的</t>
    </r>
    <r>
      <rPr>
        <sz val="12"/>
        <color theme="1"/>
        <rFont val="宋体"/>
        <charset val="134"/>
      </rPr>
      <t>工程量清单计量规则、图纸以及有关工程量清单的国家标准、行业标准、合同条款中约定的其他规则编制。约定计量规则中没有的子目，其工程量按照有合同约束力的图纸所标示尺寸</t>
    </r>
    <r>
      <rPr>
        <sz val="12"/>
        <color theme="1"/>
        <rFont val="Calibri"/>
        <charset val="134"/>
      </rPr>
      <t xml:space="preserve"> </t>
    </r>
    <r>
      <rPr>
        <sz val="12"/>
        <color theme="1"/>
        <rFont val="宋体"/>
        <charset val="134"/>
      </rPr>
      <t>的理论净量计算。计量采用中华人民共和国法定计量单位。</t>
    </r>
  </si>
  <si>
    <r>
      <rPr>
        <sz val="12"/>
        <color theme="1"/>
        <rFont val="Calibri"/>
        <charset val="134"/>
      </rPr>
      <t xml:space="preserve"> 1.2 </t>
    </r>
    <r>
      <rPr>
        <sz val="12"/>
        <color theme="1"/>
        <rFont val="宋体"/>
        <charset val="134"/>
      </rPr>
      <t>本工程量清单为</t>
    </r>
    <r>
      <rPr>
        <sz val="12"/>
        <color theme="1"/>
        <rFont val="Calibri"/>
        <charset val="134"/>
      </rPr>
      <t>2018</t>
    </r>
    <r>
      <rPr>
        <sz val="12"/>
        <color theme="1"/>
        <rFont val="宋体"/>
        <charset val="134"/>
      </rPr>
      <t>版清单，使用时应与对应的招标文件中的投标人须知、通用合同条款、专用合同条款、工程量清单计量规则、技术规范及图纸等一起阅读和理解。</t>
    </r>
  </si>
  <si>
    <r>
      <rPr>
        <sz val="12"/>
        <color theme="1"/>
        <rFont val="Calibri"/>
        <charset val="134"/>
      </rPr>
      <t xml:space="preserve"> 1.3 </t>
    </r>
    <r>
      <rPr>
        <sz val="12"/>
        <color theme="1"/>
        <rFont val="宋体"/>
        <charset val="134"/>
      </rPr>
      <t>本工程量清单中所列工程数量是设计的预计数量，仅作为投标报价的共同基础，不能作为最终结算与支付的依据。实际支付应按实际完成的工程量，</t>
    </r>
    <r>
      <rPr>
        <sz val="12"/>
        <color theme="1"/>
        <rFont val="Calibri"/>
        <charset val="134"/>
      </rPr>
      <t xml:space="preserve"> </t>
    </r>
    <r>
      <rPr>
        <sz val="12"/>
        <color theme="1"/>
        <rFont val="宋体"/>
        <charset val="134"/>
      </rPr>
      <t>由承包人按工程量清单计量规则规定的计量方法，以监理人认可的尺寸、断面计量，</t>
    </r>
    <r>
      <rPr>
        <sz val="12"/>
        <color theme="1"/>
        <rFont val="Calibri"/>
        <charset val="134"/>
      </rPr>
      <t xml:space="preserve"> </t>
    </r>
    <r>
      <rPr>
        <sz val="12"/>
        <color theme="1"/>
        <rFont val="宋体"/>
        <charset val="134"/>
      </rPr>
      <t>按本工程量清单的单价和总额价计算支付金额；或根据具体情况，按合同条款第</t>
    </r>
    <r>
      <rPr>
        <sz val="12"/>
        <color theme="1"/>
        <rFont val="Calibri"/>
        <charset val="134"/>
      </rPr>
      <t xml:space="preserve"> 15.4 </t>
    </r>
    <r>
      <rPr>
        <sz val="12"/>
        <color theme="1"/>
        <rFont val="宋体"/>
        <charset val="134"/>
      </rPr>
      <t>款的规定，按监理人确定的单价或总额价计算支付额。</t>
    </r>
  </si>
  <si>
    <r>
      <rPr>
        <sz val="12"/>
        <color theme="1"/>
        <rFont val="Calibri"/>
        <charset val="134"/>
      </rPr>
      <t xml:space="preserve"> 1.4 </t>
    </r>
    <r>
      <rPr>
        <sz val="12"/>
        <color theme="1"/>
        <rFont val="宋体"/>
        <charset val="134"/>
      </rPr>
      <t>工程量清单各章是按第八章“工程量清单计量规则”、第七章“技术规范”的</t>
    </r>
    <r>
      <rPr>
        <sz val="12"/>
        <color theme="1"/>
        <rFont val="Calibri"/>
        <charset val="134"/>
      </rPr>
      <t xml:space="preserve"> </t>
    </r>
    <r>
      <rPr>
        <sz val="12"/>
        <color theme="1"/>
        <rFont val="宋体"/>
        <charset val="134"/>
      </rPr>
      <t>相应章次编号的，因此，工程量清单中各章的工程子目的范围与计量等应与“工程量</t>
    </r>
    <r>
      <rPr>
        <sz val="12"/>
        <color theme="1"/>
        <rFont val="Calibri"/>
        <charset val="134"/>
      </rPr>
      <t xml:space="preserve"> </t>
    </r>
    <r>
      <rPr>
        <sz val="12"/>
        <color theme="1"/>
        <rFont val="宋体"/>
        <charset val="134"/>
      </rPr>
      <t>清单计量规则”</t>
    </r>
    <r>
      <rPr>
        <sz val="12"/>
        <color theme="1"/>
        <rFont val="Calibri"/>
        <charset val="134"/>
      </rPr>
      <t xml:space="preserve"> </t>
    </r>
    <r>
      <rPr>
        <sz val="12"/>
        <color theme="1"/>
        <rFont val="宋体"/>
        <charset val="134"/>
      </rPr>
      <t>“技术规范”相应章节的范围、计量与支付条款结合起来理解或解释。</t>
    </r>
  </si>
  <si>
    <r>
      <rPr>
        <sz val="12"/>
        <color theme="1"/>
        <rFont val="Calibri"/>
        <charset val="134"/>
      </rPr>
      <t xml:space="preserve"> 1.5 </t>
    </r>
    <r>
      <rPr>
        <sz val="12"/>
        <color theme="1"/>
        <rFont val="宋体"/>
        <charset val="134"/>
      </rPr>
      <t>对作业和材料的一般说明或规定，未重复写入工程量清单内，在给工程量清单各子目标价前，应参阅第七章“技术规范”的有关内容。</t>
    </r>
  </si>
  <si>
    <r>
      <rPr>
        <sz val="12"/>
        <color theme="1"/>
        <rFont val="Calibri"/>
        <charset val="134"/>
      </rPr>
      <t xml:space="preserve"> 1.6 </t>
    </r>
    <r>
      <rPr>
        <sz val="12"/>
        <color theme="1"/>
        <rFont val="宋体"/>
        <charset val="134"/>
      </rPr>
      <t>工程量清单中所列工程量的变动，丝毫不会降低或影响合同条款的效力，</t>
    </r>
    <r>
      <rPr>
        <sz val="12"/>
        <color theme="1"/>
        <rFont val="Calibri"/>
        <charset val="134"/>
      </rPr>
      <t xml:space="preserve"> </t>
    </r>
    <r>
      <rPr>
        <sz val="12"/>
        <color theme="1"/>
        <rFont val="宋体"/>
        <charset val="134"/>
      </rPr>
      <t>也不免除承包人按规定的标准进行施工和修复缺陷的责任。</t>
    </r>
  </si>
  <si>
    <r>
      <rPr>
        <sz val="12"/>
        <color theme="1"/>
        <rFont val="Calibri"/>
        <charset val="134"/>
      </rPr>
      <t xml:space="preserve"> 1.7 </t>
    </r>
    <r>
      <rPr>
        <sz val="12"/>
        <color theme="1"/>
        <rFont val="宋体"/>
        <charset val="134"/>
      </rPr>
      <t>图纸中所列的工程数量表及数量汇总表仅是提供资料，不是工程量清单的</t>
    </r>
    <r>
      <rPr>
        <sz val="12"/>
        <color theme="1"/>
        <rFont val="Calibri"/>
        <charset val="134"/>
      </rPr>
      <t xml:space="preserve"> </t>
    </r>
    <r>
      <rPr>
        <sz val="12"/>
        <color theme="1"/>
        <rFont val="宋体"/>
        <charset val="134"/>
      </rPr>
      <t>外延。当图纸与工程量清单所列数量不一致时，以工程量清单所列数量作为报价的依据。</t>
    </r>
  </si>
  <si>
    <r>
      <rPr>
        <b/>
        <sz val="12"/>
        <color theme="1"/>
        <rFont val="Calibri"/>
        <charset val="134"/>
      </rPr>
      <t xml:space="preserve">2. </t>
    </r>
    <r>
      <rPr>
        <b/>
        <sz val="12"/>
        <color theme="1"/>
        <rFont val="宋体"/>
        <charset val="134"/>
      </rPr>
      <t>投标报价说明</t>
    </r>
    <r>
      <rPr>
        <b/>
        <sz val="12"/>
        <color theme="1"/>
        <rFont val="Calibri"/>
        <charset val="134"/>
      </rPr>
      <t xml:space="preserve"> </t>
    </r>
  </si>
  <si>
    <r>
      <rPr>
        <sz val="12"/>
        <color theme="1"/>
        <rFont val="Calibri"/>
        <charset val="134"/>
      </rPr>
      <t xml:space="preserve">2.1 </t>
    </r>
    <r>
      <rPr>
        <sz val="12"/>
        <color theme="1"/>
        <rFont val="宋体"/>
        <charset val="134"/>
      </rPr>
      <t>工程量清单中的每一子目须填入单价或价格，且只允许有一个报价。</t>
    </r>
  </si>
  <si>
    <r>
      <rPr>
        <sz val="12"/>
        <color theme="1"/>
        <rFont val="Calibri"/>
        <charset val="134"/>
      </rPr>
      <t xml:space="preserve"> 2.2 </t>
    </r>
    <r>
      <rPr>
        <sz val="12"/>
        <color theme="1"/>
        <rFont val="宋体"/>
        <charset val="134"/>
      </rPr>
      <t>除非合同另有规定，工程量清单中有标价的单价和总额价均已包括了为实施和完成合同工程所需的劳务、材料、机械、质检（自检）、安装、缺陷修复、管理、</t>
    </r>
    <r>
      <rPr>
        <sz val="12"/>
        <color theme="1"/>
        <rFont val="Calibri"/>
        <charset val="134"/>
      </rPr>
      <t xml:space="preserve"> </t>
    </r>
    <r>
      <rPr>
        <sz val="12"/>
        <color theme="1"/>
        <rFont val="宋体"/>
        <charset val="134"/>
      </rPr>
      <t>保险、税费、利润等费用，以及合同明示或暗示的所有责任、义务和一般风险。</t>
    </r>
  </si>
  <si>
    <r>
      <rPr>
        <sz val="12"/>
        <color theme="1"/>
        <rFont val="Calibri"/>
        <charset val="134"/>
      </rPr>
      <t xml:space="preserve"> 2.3 </t>
    </r>
    <r>
      <rPr>
        <sz val="12"/>
        <color theme="1"/>
        <rFont val="宋体"/>
        <charset val="134"/>
      </rPr>
      <t>工程量清单中投标人没有填入单价或价格的子目，其费用视为已分摊在工</t>
    </r>
    <r>
      <rPr>
        <sz val="12"/>
        <color theme="1"/>
        <rFont val="Calibri"/>
        <charset val="134"/>
      </rPr>
      <t xml:space="preserve"> </t>
    </r>
    <r>
      <rPr>
        <sz val="12"/>
        <color theme="1"/>
        <rFont val="宋体"/>
        <charset val="134"/>
      </rPr>
      <t>程量清单中其他相关子目的单价或价格之中。承包人必须按监理人指令完成工程量</t>
    </r>
    <r>
      <rPr>
        <sz val="12"/>
        <color theme="1"/>
        <rFont val="Calibri"/>
        <charset val="134"/>
      </rPr>
      <t xml:space="preserve"> </t>
    </r>
    <r>
      <rPr>
        <sz val="12"/>
        <color theme="1"/>
        <rFont val="宋体"/>
        <charset val="134"/>
      </rPr>
      <t>清单中未填入单价或价格的子目，但不能得到结算与支付。</t>
    </r>
  </si>
  <si>
    <r>
      <rPr>
        <sz val="12"/>
        <color theme="1"/>
        <rFont val="Calibri"/>
        <charset val="134"/>
      </rPr>
      <t xml:space="preserve">2.4 </t>
    </r>
    <r>
      <rPr>
        <sz val="12"/>
        <color theme="1"/>
        <rFont val="宋体"/>
        <charset val="134"/>
      </rPr>
      <t>符合合同条款规定的全部费用应认为已被计入有标价的工程量清单所列各子目之中，未列子目不予计量的工作，其费用应视为已分摊在本合同工程的有关子目的单价或总额价之中。</t>
    </r>
  </si>
  <si>
    <r>
      <rPr>
        <sz val="12"/>
        <color theme="1"/>
        <rFont val="Calibri"/>
        <charset val="134"/>
      </rPr>
      <t xml:space="preserve"> 2.5 </t>
    </r>
    <r>
      <rPr>
        <sz val="12"/>
        <color theme="1"/>
        <rFont val="宋体"/>
        <charset val="134"/>
      </rPr>
      <t>承包人用于本合同工程的各类装备的提供、运输、维护、拆卸、拼装等支付的费用，已包括在工程量清单的单价与总额价之中。</t>
    </r>
  </si>
  <si>
    <r>
      <rPr>
        <sz val="12"/>
        <color theme="1"/>
        <rFont val="Calibri"/>
        <charset val="134"/>
      </rPr>
      <t xml:space="preserve"> 2.6 </t>
    </r>
    <r>
      <rPr>
        <sz val="12"/>
        <color theme="1"/>
        <rFont val="宋体"/>
        <charset val="134"/>
      </rPr>
      <t>工程量清单中各项金额均以人民币（元）结算。</t>
    </r>
  </si>
  <si>
    <r>
      <rPr>
        <sz val="12"/>
        <color theme="1"/>
        <rFont val="Calibri"/>
        <charset val="134"/>
      </rPr>
      <t xml:space="preserve">2.7 </t>
    </r>
    <r>
      <rPr>
        <sz val="12"/>
        <color theme="1"/>
        <rFont val="宋体"/>
        <charset val="134"/>
      </rPr>
      <t>为完成结构物所用的施工缝连接钢筋、预制构件的预埋钢板、防护角钢或钢板、脚手架或支架及模板、排水设施、防水处理、基础底的垫层、混凝土养生、混凝土表面修整及为完成结构物的其他杂项子目，以及混凝土预制构件的安装架设设备拼装、移动、拆除和为安装所需的临时性或永久性的固定扣件、钢板、焊接、螺栓等，均作为各项相应混凝土工程的附属工作，不另计量。其费用应视为已分摊在本合同工程的有关子目的单价或总额价之中。</t>
    </r>
    <r>
      <rPr>
        <sz val="12"/>
        <color theme="1"/>
        <rFont val="Calibri"/>
        <charset val="134"/>
      </rPr>
      <t xml:space="preserve"> </t>
    </r>
  </si>
  <si>
    <r>
      <rPr>
        <sz val="12"/>
        <color theme="1"/>
        <rFont val="Calibri"/>
        <charset val="134"/>
      </rPr>
      <t xml:space="preserve">2.8 </t>
    </r>
    <r>
      <rPr>
        <sz val="12"/>
        <color theme="1"/>
        <rFont val="宋体"/>
        <charset val="134"/>
      </rPr>
      <t>支座中钢管、锌铁皮作为支座的附属工程，不另计量，费用计入</t>
    </r>
    <r>
      <rPr>
        <sz val="12"/>
        <color theme="1"/>
        <rFont val="Calibri"/>
        <charset val="134"/>
      </rPr>
      <t>416</t>
    </r>
    <r>
      <rPr>
        <sz val="12"/>
        <color theme="1"/>
        <rFont val="宋体"/>
        <charset val="134"/>
      </rPr>
      <t>项支座中。</t>
    </r>
  </si>
  <si>
    <t>2.9 422-1红砬子桥路面恢复及临时工程内容含路面恢复的全部内容及全部的临时工程的费用，旧桥拆除、台背回填费用在200章计入。涵洞工程含涵洞工程相关所有工程内容费用。</t>
  </si>
  <si>
    <r>
      <rPr>
        <b/>
        <sz val="18"/>
        <color rgb="FF000000"/>
        <rFont val="宋体"/>
        <charset val="134"/>
      </rPr>
      <t>投标报价汇总表</t>
    </r>
  </si>
  <si>
    <t>合同段：</t>
  </si>
  <si>
    <t/>
  </si>
  <si>
    <r>
      <rPr>
        <b/>
        <sz val="11"/>
        <color rgb="FF000000"/>
        <rFont val="宋体"/>
        <charset val="134"/>
      </rPr>
      <t>序号</t>
    </r>
  </si>
  <si>
    <r>
      <rPr>
        <b/>
        <sz val="11"/>
        <color rgb="FF000000"/>
        <rFont val="宋体"/>
        <charset val="134"/>
      </rPr>
      <t>章次</t>
    </r>
  </si>
  <si>
    <r>
      <rPr>
        <b/>
        <sz val="11"/>
        <color rgb="FF000000"/>
        <rFont val="宋体"/>
        <charset val="134"/>
      </rPr>
      <t>科目名称</t>
    </r>
  </si>
  <si>
    <r>
      <rPr>
        <b/>
        <sz val="11"/>
        <color rgb="FF000000"/>
        <rFont val="宋体"/>
        <charset val="134"/>
      </rPr>
      <t>金额（元）</t>
    </r>
  </si>
  <si>
    <r>
      <rPr>
        <sz val="11"/>
        <color rgb="FF000000"/>
        <rFont val="宋体"/>
        <charset val="134"/>
      </rPr>
      <t>1</t>
    </r>
  </si>
  <si>
    <r>
      <rPr>
        <sz val="11"/>
        <color rgb="FF000000"/>
        <rFont val="宋体"/>
        <charset val="134"/>
      </rPr>
      <t>100</t>
    </r>
  </si>
  <si>
    <r>
      <rPr>
        <sz val="11"/>
        <color rgb="FF000000"/>
        <rFont val="宋体"/>
        <charset val="134"/>
      </rPr>
      <t xml:space="preserve">  总 则</t>
    </r>
  </si>
  <si>
    <r>
      <rPr>
        <sz val="11"/>
        <color rgb="FF000000"/>
        <rFont val="宋体"/>
        <charset val="134"/>
      </rPr>
      <t>2</t>
    </r>
  </si>
  <si>
    <r>
      <rPr>
        <sz val="11"/>
        <color rgb="FF000000"/>
        <rFont val="宋体"/>
        <charset val="134"/>
      </rPr>
      <t>200</t>
    </r>
  </si>
  <si>
    <r>
      <rPr>
        <sz val="11"/>
        <color rgb="FF000000"/>
        <rFont val="宋体"/>
        <charset val="134"/>
      </rPr>
      <t xml:space="preserve">  路 基</t>
    </r>
  </si>
  <si>
    <r>
      <rPr>
        <sz val="11"/>
        <color rgb="FF000000"/>
        <rFont val="宋体"/>
        <charset val="134"/>
      </rPr>
      <t>400</t>
    </r>
  </si>
  <si>
    <t xml:space="preserve">  桥梁、涵洞</t>
  </si>
  <si>
    <r>
      <rPr>
        <sz val="11"/>
        <color rgb="FF000000"/>
        <rFont val="宋体"/>
        <charset val="134"/>
      </rPr>
      <t>600</t>
    </r>
  </si>
  <si>
    <r>
      <rPr>
        <sz val="11"/>
        <color rgb="FF000000"/>
        <rFont val="宋体"/>
        <charset val="134"/>
      </rPr>
      <t xml:space="preserve">  安全设施及预埋管线</t>
    </r>
  </si>
  <si>
    <r>
      <rPr>
        <sz val="11"/>
        <color rgb="FF000000"/>
        <rFont val="宋体"/>
        <charset val="134"/>
      </rPr>
      <t>第100章至第700章合计</t>
    </r>
  </si>
  <si>
    <r>
      <rPr>
        <sz val="11"/>
        <color rgb="FF000000"/>
        <rFont val="宋体"/>
        <charset val="134"/>
      </rPr>
      <t>投标报价</t>
    </r>
  </si>
  <si>
    <r>
      <rPr>
        <b/>
        <sz val="18"/>
        <color rgb="FF000000"/>
        <rFont val="宋体"/>
        <charset val="134"/>
      </rPr>
      <t>工程量清单表</t>
    </r>
  </si>
  <si>
    <r>
      <rPr>
        <b/>
        <sz val="12"/>
        <color rgb="FF000000"/>
        <rFont val="宋体"/>
        <charset val="134"/>
      </rPr>
      <t>清单  第100章  总 则</t>
    </r>
  </si>
  <si>
    <r>
      <rPr>
        <b/>
        <sz val="11"/>
        <color rgb="FF000000"/>
        <rFont val="宋体"/>
        <charset val="134"/>
      </rPr>
      <t>子目号</t>
    </r>
  </si>
  <si>
    <r>
      <rPr>
        <b/>
        <sz val="11"/>
        <color rgb="FF000000"/>
        <rFont val="宋体"/>
        <charset val="134"/>
      </rPr>
      <t>子目名称</t>
    </r>
  </si>
  <si>
    <r>
      <rPr>
        <b/>
        <sz val="11"/>
        <color rgb="FF000000"/>
        <rFont val="宋体"/>
        <charset val="134"/>
      </rPr>
      <t>单位</t>
    </r>
  </si>
  <si>
    <r>
      <rPr>
        <b/>
        <sz val="11"/>
        <color rgb="FF000000"/>
        <rFont val="宋体"/>
        <charset val="134"/>
      </rPr>
      <t>数量</t>
    </r>
  </si>
  <si>
    <r>
      <rPr>
        <b/>
        <sz val="11"/>
        <color rgb="FF000000"/>
        <rFont val="宋体"/>
        <charset val="134"/>
      </rPr>
      <t>单价</t>
    </r>
  </si>
  <si>
    <r>
      <rPr>
        <b/>
        <sz val="11"/>
        <color rgb="FF000000"/>
        <rFont val="宋体"/>
        <charset val="134"/>
      </rPr>
      <t>合价</t>
    </r>
  </si>
  <si>
    <r>
      <rPr>
        <sz val="11"/>
        <color rgb="FF000000"/>
        <rFont val="宋体"/>
        <charset val="134"/>
      </rPr>
      <t>101</t>
    </r>
  </si>
  <si>
    <r>
      <rPr>
        <sz val="11"/>
        <color rgb="FF000000"/>
        <rFont val="宋体"/>
        <charset val="134"/>
      </rPr>
      <t>通则</t>
    </r>
  </si>
  <si>
    <r>
      <rPr>
        <sz val="11"/>
        <color rgb="FF000000"/>
        <rFont val="宋体"/>
        <charset val="134"/>
      </rPr>
      <t>101-1</t>
    </r>
  </si>
  <si>
    <r>
      <rPr>
        <sz val="11"/>
        <color rgb="FF000000"/>
        <rFont val="宋体"/>
        <charset val="134"/>
      </rPr>
      <t>保险费</t>
    </r>
  </si>
  <si>
    <r>
      <rPr>
        <sz val="11"/>
        <color rgb="FF000000"/>
        <rFont val="宋体"/>
        <charset val="134"/>
      </rPr>
      <t>-a</t>
    </r>
  </si>
  <si>
    <r>
      <rPr>
        <sz val="11"/>
        <color rgb="FF000000"/>
        <rFont val="宋体"/>
        <charset val="134"/>
      </rPr>
      <t>按合同条款规定，提供建筑工程一切险</t>
    </r>
  </si>
  <si>
    <r>
      <rPr>
        <sz val="11"/>
        <color rgb="FF000000"/>
        <rFont val="宋体"/>
        <charset val="134"/>
      </rPr>
      <t>总额</t>
    </r>
  </si>
  <si>
    <r>
      <rPr>
        <sz val="11"/>
        <color rgb="FF000000"/>
        <rFont val="宋体"/>
        <charset val="134"/>
      </rPr>
      <t>-b</t>
    </r>
  </si>
  <si>
    <r>
      <rPr>
        <sz val="11"/>
        <color rgb="FF000000"/>
        <rFont val="宋体"/>
        <charset val="134"/>
      </rPr>
      <t>按合同条款规定，提供第三者责任险</t>
    </r>
  </si>
  <si>
    <r>
      <rPr>
        <sz val="11"/>
        <color rgb="FF000000"/>
        <rFont val="宋体"/>
        <charset val="134"/>
      </rPr>
      <t>102</t>
    </r>
  </si>
  <si>
    <r>
      <rPr>
        <sz val="11"/>
        <color rgb="FF000000"/>
        <rFont val="宋体"/>
        <charset val="134"/>
      </rPr>
      <t>工程管理</t>
    </r>
  </si>
  <si>
    <r>
      <rPr>
        <sz val="11"/>
        <color rgb="FF000000"/>
        <rFont val="宋体"/>
        <charset val="134"/>
      </rPr>
      <t>102-3</t>
    </r>
  </si>
  <si>
    <r>
      <rPr>
        <sz val="11"/>
        <color rgb="FF000000"/>
        <rFont val="宋体"/>
        <charset val="134"/>
      </rPr>
      <t>安全生产费</t>
    </r>
  </si>
  <si>
    <t xml:space="preserve">清单  第100章  合计   人民币       </t>
  </si>
  <si>
    <t>元</t>
  </si>
  <si>
    <r>
      <rPr>
        <b/>
        <sz val="12"/>
        <color rgb="FF000000"/>
        <rFont val="宋体"/>
        <charset val="134"/>
      </rPr>
      <t>清单  第200章  路 基</t>
    </r>
  </si>
  <si>
    <r>
      <rPr>
        <sz val="11"/>
        <color rgb="FF000000"/>
        <rFont val="宋体"/>
        <charset val="134"/>
      </rPr>
      <t>202</t>
    </r>
  </si>
  <si>
    <r>
      <rPr>
        <sz val="11"/>
        <color rgb="FF000000"/>
        <rFont val="宋体"/>
        <charset val="134"/>
      </rPr>
      <t>场地清理</t>
    </r>
  </si>
  <si>
    <r>
      <rPr>
        <sz val="11"/>
        <color rgb="FF000000"/>
        <rFont val="宋体"/>
        <charset val="134"/>
      </rPr>
      <t>202-3</t>
    </r>
  </si>
  <si>
    <r>
      <rPr>
        <sz val="11"/>
        <color rgb="FF000000"/>
        <rFont val="宋体"/>
        <charset val="134"/>
      </rPr>
      <t>拆除结构物</t>
    </r>
  </si>
  <si>
    <r>
      <rPr>
        <sz val="11"/>
        <color rgb="FF000000"/>
        <rFont val="宋体"/>
        <charset val="134"/>
      </rPr>
      <t>-c</t>
    </r>
  </si>
  <si>
    <t>圬工</t>
  </si>
  <si>
    <r>
      <rPr>
        <sz val="11"/>
        <color rgb="FF000000"/>
        <rFont val="宋体"/>
        <charset val="134"/>
      </rPr>
      <t>m</t>
    </r>
    <r>
      <rPr>
        <vertAlign val="superscript"/>
        <sz val="11"/>
        <color rgb="FF000000"/>
        <rFont val="宋体"/>
        <charset val="134"/>
      </rPr>
      <t>3</t>
    </r>
  </si>
  <si>
    <r>
      <rPr>
        <sz val="11"/>
        <color rgb="FF000000"/>
        <rFont val="宋体"/>
        <charset val="134"/>
      </rPr>
      <t>204</t>
    </r>
  </si>
  <si>
    <r>
      <rPr>
        <sz val="11"/>
        <color rgb="FF000000"/>
        <rFont val="宋体"/>
        <charset val="134"/>
      </rPr>
      <t>填方路基</t>
    </r>
  </si>
  <si>
    <r>
      <rPr>
        <sz val="11"/>
        <color rgb="FF000000"/>
        <rFont val="宋体"/>
        <charset val="134"/>
      </rPr>
      <t>204-1</t>
    </r>
  </si>
  <si>
    <r>
      <rPr>
        <sz val="11"/>
        <color rgb="FF000000"/>
        <rFont val="宋体"/>
        <charset val="134"/>
      </rPr>
      <t>路基填筑（包括填前压实）</t>
    </r>
  </si>
  <si>
    <r>
      <rPr>
        <sz val="11"/>
        <color rgb="FF000000"/>
        <rFont val="宋体"/>
        <charset val="134"/>
      </rPr>
      <t>-h</t>
    </r>
  </si>
  <si>
    <r>
      <rPr>
        <sz val="11"/>
        <color rgb="FF000000"/>
        <rFont val="宋体"/>
        <charset val="134"/>
      </rPr>
      <t>结构物台背回填</t>
    </r>
  </si>
  <si>
    <r>
      <rPr>
        <sz val="11"/>
        <color rgb="FF000000"/>
        <rFont val="宋体"/>
        <charset val="134"/>
      </rPr>
      <t>205</t>
    </r>
  </si>
  <si>
    <r>
      <rPr>
        <sz val="11"/>
        <color rgb="FF000000"/>
        <rFont val="宋体"/>
        <charset val="134"/>
      </rPr>
      <t>特殊地区路基处理</t>
    </r>
  </si>
  <si>
    <r>
      <rPr>
        <sz val="11"/>
        <color rgb="FF000000"/>
        <rFont val="宋体"/>
        <charset val="134"/>
      </rPr>
      <t>205-3</t>
    </r>
  </si>
  <si>
    <r>
      <rPr>
        <sz val="11"/>
        <color rgb="FF000000"/>
        <rFont val="宋体"/>
        <charset val="134"/>
      </rPr>
      <t>滑坡处理</t>
    </r>
  </si>
  <si>
    <r>
      <rPr>
        <sz val="11"/>
        <color rgb="FF000000"/>
        <rFont val="宋体"/>
        <charset val="134"/>
      </rPr>
      <t>清除滑坡体</t>
    </r>
  </si>
  <si>
    <r>
      <rPr>
        <sz val="11"/>
        <color rgb="FF000000"/>
        <rFont val="宋体"/>
        <charset val="134"/>
      </rPr>
      <t>207</t>
    </r>
  </si>
  <si>
    <r>
      <rPr>
        <sz val="11"/>
        <color rgb="FF000000"/>
        <rFont val="宋体"/>
        <charset val="134"/>
      </rPr>
      <t>坡面排水</t>
    </r>
  </si>
  <si>
    <r>
      <rPr>
        <sz val="11"/>
        <color rgb="FF000000"/>
        <rFont val="宋体"/>
        <charset val="134"/>
      </rPr>
      <t>207-1</t>
    </r>
  </si>
  <si>
    <r>
      <rPr>
        <sz val="11"/>
        <color rgb="FF000000"/>
        <rFont val="宋体"/>
        <charset val="134"/>
      </rPr>
      <t>边沟</t>
    </r>
  </si>
  <si>
    <r>
      <rPr>
        <sz val="11"/>
        <color rgb="FF000000"/>
        <rFont val="宋体"/>
        <charset val="134"/>
      </rPr>
      <t>浆砌片石</t>
    </r>
  </si>
  <si>
    <r>
      <rPr>
        <sz val="11"/>
        <color rgb="FF000000"/>
        <rFont val="宋体"/>
        <charset val="134"/>
      </rPr>
      <t>208</t>
    </r>
  </si>
  <si>
    <r>
      <rPr>
        <sz val="11"/>
        <color rgb="FF000000"/>
        <rFont val="宋体"/>
        <charset val="134"/>
      </rPr>
      <t>护坡、护面墙</t>
    </r>
  </si>
  <si>
    <r>
      <rPr>
        <sz val="11"/>
        <color rgb="FF000000"/>
        <rFont val="宋体"/>
        <charset val="134"/>
      </rPr>
      <t>208-8</t>
    </r>
  </si>
  <si>
    <r>
      <rPr>
        <sz val="11"/>
        <color rgb="FF000000"/>
        <rFont val="宋体"/>
        <charset val="134"/>
      </rPr>
      <t>坡面柔性防护</t>
    </r>
  </si>
  <si>
    <r>
      <rPr>
        <sz val="11"/>
        <color rgb="FF000000"/>
        <rFont val="宋体"/>
        <charset val="134"/>
      </rPr>
      <t>主动防护系统</t>
    </r>
  </si>
  <si>
    <r>
      <rPr>
        <sz val="11"/>
        <color rgb="FF000000"/>
        <rFont val="宋体"/>
        <charset val="134"/>
      </rPr>
      <t>m</t>
    </r>
    <r>
      <rPr>
        <vertAlign val="superscript"/>
        <sz val="11"/>
        <color rgb="FF000000"/>
        <rFont val="宋体"/>
        <charset val="134"/>
      </rPr>
      <t>2</t>
    </r>
  </si>
  <si>
    <r>
      <rPr>
        <sz val="11"/>
        <color rgb="FF000000"/>
        <rFont val="宋体"/>
        <charset val="134"/>
      </rPr>
      <t>209</t>
    </r>
  </si>
  <si>
    <r>
      <rPr>
        <sz val="11"/>
        <color rgb="FF000000"/>
        <rFont val="宋体"/>
        <charset val="134"/>
      </rPr>
      <t>挡土墙</t>
    </r>
  </si>
  <si>
    <r>
      <rPr>
        <sz val="11"/>
        <color rgb="FF000000"/>
        <rFont val="宋体"/>
        <charset val="134"/>
      </rPr>
      <t>209-3</t>
    </r>
  </si>
  <si>
    <r>
      <rPr>
        <sz val="11"/>
        <color rgb="FF000000"/>
        <rFont val="宋体"/>
        <charset val="134"/>
      </rPr>
      <t>砌体挡土墙</t>
    </r>
  </si>
  <si>
    <r>
      <rPr>
        <sz val="11"/>
        <color rgb="FF000000"/>
        <rFont val="宋体"/>
        <charset val="134"/>
      </rPr>
      <t>浆砌片（块）石</t>
    </r>
  </si>
  <si>
    <t xml:space="preserve">清单  第200章  合计   人民币       </t>
  </si>
  <si>
    <r>
      <rPr>
        <b/>
        <sz val="12"/>
        <color rgb="FF000000"/>
        <rFont val="宋体"/>
        <charset val="134"/>
      </rPr>
      <t>清单  第400章  桥梁、涵洞</t>
    </r>
  </si>
  <si>
    <r>
      <rPr>
        <sz val="11"/>
        <color rgb="FF000000"/>
        <rFont val="宋体"/>
        <charset val="134"/>
      </rPr>
      <t>403</t>
    </r>
  </si>
  <si>
    <r>
      <rPr>
        <sz val="11"/>
        <color rgb="FF000000"/>
        <rFont val="宋体"/>
        <charset val="134"/>
      </rPr>
      <t>钢筋</t>
    </r>
  </si>
  <si>
    <r>
      <rPr>
        <sz val="11"/>
        <color rgb="FF000000"/>
        <rFont val="宋体"/>
        <charset val="134"/>
      </rPr>
      <t>403-1</t>
    </r>
  </si>
  <si>
    <r>
      <rPr>
        <sz val="11"/>
        <color rgb="FF000000"/>
        <rFont val="宋体"/>
        <charset val="134"/>
      </rPr>
      <t>基础钢筋（含灌注桩、承台、桩系梁、沉桩、沉井等）</t>
    </r>
  </si>
  <si>
    <r>
      <rPr>
        <sz val="11"/>
        <color rgb="FF000000"/>
        <rFont val="宋体"/>
        <charset val="134"/>
      </rPr>
      <t>kg</t>
    </r>
  </si>
  <si>
    <r>
      <rPr>
        <sz val="11"/>
        <color rgb="FF000000"/>
        <rFont val="宋体"/>
        <charset val="134"/>
      </rPr>
      <t>403-2</t>
    </r>
  </si>
  <si>
    <r>
      <rPr>
        <sz val="11"/>
        <color rgb="FF000000"/>
        <rFont val="宋体"/>
        <charset val="134"/>
      </rPr>
      <t>下部结构钢筋</t>
    </r>
  </si>
  <si>
    <r>
      <rPr>
        <sz val="11"/>
        <color rgb="FF000000"/>
        <rFont val="宋体"/>
        <charset val="134"/>
      </rPr>
      <t>403-3</t>
    </r>
  </si>
  <si>
    <r>
      <rPr>
        <sz val="11"/>
        <color rgb="FF000000"/>
        <rFont val="宋体"/>
        <charset val="134"/>
      </rPr>
      <t>上部结构钢筋</t>
    </r>
  </si>
  <si>
    <r>
      <rPr>
        <sz val="11"/>
        <color rgb="FF000000"/>
        <rFont val="宋体"/>
        <charset val="134"/>
      </rPr>
      <t>403-4</t>
    </r>
  </si>
  <si>
    <r>
      <rPr>
        <sz val="11"/>
        <color rgb="FF000000"/>
        <rFont val="宋体"/>
        <charset val="134"/>
      </rPr>
      <t>附属结构钢筋</t>
    </r>
  </si>
  <si>
    <t>403-5</t>
  </si>
  <si>
    <t>防撞墙钢护栏</t>
  </si>
  <si>
    <t>m</t>
  </si>
  <si>
    <r>
      <rPr>
        <sz val="11"/>
        <color rgb="FF000000"/>
        <rFont val="宋体"/>
        <charset val="134"/>
      </rPr>
      <t>404</t>
    </r>
  </si>
  <si>
    <r>
      <rPr>
        <sz val="11"/>
        <color rgb="FF000000"/>
        <rFont val="宋体"/>
        <charset val="134"/>
      </rPr>
      <t>基础挖方及回填</t>
    </r>
  </si>
  <si>
    <r>
      <rPr>
        <sz val="11"/>
        <color rgb="FF000000"/>
        <rFont val="宋体"/>
        <charset val="134"/>
      </rPr>
      <t>404-1</t>
    </r>
  </si>
  <si>
    <r>
      <rPr>
        <sz val="11"/>
        <color rgb="FF000000"/>
        <rFont val="宋体"/>
        <charset val="134"/>
      </rPr>
      <t>干处挖土方</t>
    </r>
  </si>
  <si>
    <r>
      <rPr>
        <sz val="11"/>
        <color rgb="FF000000"/>
        <rFont val="宋体"/>
        <charset val="134"/>
      </rPr>
      <t>410</t>
    </r>
  </si>
  <si>
    <r>
      <rPr>
        <sz val="11"/>
        <color rgb="FF000000"/>
        <rFont val="宋体"/>
        <charset val="134"/>
      </rPr>
      <t>结构混凝土工程</t>
    </r>
  </si>
  <si>
    <r>
      <rPr>
        <sz val="11"/>
        <color rgb="FF000000"/>
        <rFont val="宋体"/>
        <charset val="134"/>
      </rPr>
      <t>410-1</t>
    </r>
  </si>
  <si>
    <r>
      <rPr>
        <sz val="11"/>
        <color rgb="FF000000"/>
        <rFont val="宋体"/>
        <charset val="134"/>
      </rPr>
      <t>混凝土基础（包括支撑梁、桩基承台、桩系梁，但不包括桩基）</t>
    </r>
  </si>
  <si>
    <r>
      <rPr>
        <sz val="11"/>
        <color rgb="FF000000"/>
        <rFont val="宋体"/>
        <charset val="134"/>
      </rPr>
      <t>410-2</t>
    </r>
  </si>
  <si>
    <r>
      <rPr>
        <sz val="11"/>
        <color rgb="FF000000"/>
        <rFont val="宋体"/>
        <charset val="134"/>
      </rPr>
      <t>混凝土下部结构</t>
    </r>
  </si>
  <si>
    <t>桥台C30混凝土</t>
  </si>
  <si>
    <r>
      <rPr>
        <sz val="11"/>
        <color rgb="FF000000"/>
        <rFont val="宋体"/>
        <charset val="134"/>
      </rPr>
      <t>-d</t>
    </r>
  </si>
  <si>
    <t>台帽C30混凝土</t>
  </si>
  <si>
    <r>
      <rPr>
        <sz val="11"/>
        <color rgb="FF000000"/>
        <rFont val="宋体"/>
        <charset val="134"/>
      </rPr>
      <t>410-3</t>
    </r>
  </si>
  <si>
    <t>现浇C35混凝土上部结构</t>
  </si>
  <si>
    <r>
      <rPr>
        <sz val="11"/>
        <color rgb="FF000000"/>
        <rFont val="宋体"/>
        <charset val="134"/>
      </rPr>
      <t>410-6</t>
    </r>
  </si>
  <si>
    <r>
      <rPr>
        <sz val="11"/>
        <color rgb="FF000000"/>
        <rFont val="宋体"/>
        <charset val="134"/>
      </rPr>
      <t>现浇混凝土附属结构</t>
    </r>
  </si>
  <si>
    <t>防撞护栏C40混凝土</t>
  </si>
  <si>
    <t>支座C40混凝土</t>
  </si>
  <si>
    <t>挡块C30混凝土</t>
  </si>
  <si>
    <r>
      <rPr>
        <sz val="11"/>
        <color rgb="FF000000"/>
        <rFont val="宋体"/>
        <charset val="134"/>
      </rPr>
      <t>413</t>
    </r>
  </si>
  <si>
    <r>
      <rPr>
        <sz val="11"/>
        <color rgb="FF000000"/>
        <rFont val="宋体"/>
        <charset val="134"/>
      </rPr>
      <t>砌石工程</t>
    </r>
  </si>
  <si>
    <r>
      <rPr>
        <sz val="11"/>
        <color rgb="FF000000"/>
        <rFont val="宋体"/>
        <charset val="134"/>
      </rPr>
      <t>413-1</t>
    </r>
  </si>
  <si>
    <t>M10</t>
  </si>
  <si>
    <t>M7.5</t>
  </si>
  <si>
    <t>C15片石基础</t>
  </si>
  <si>
    <r>
      <rPr>
        <sz val="11"/>
        <color rgb="FF000000"/>
        <rFont val="宋体"/>
        <charset val="134"/>
      </rPr>
      <t>413-2</t>
    </r>
  </si>
  <si>
    <r>
      <rPr>
        <sz val="11"/>
        <color rgb="FF000000"/>
        <rFont val="宋体"/>
        <charset val="134"/>
      </rPr>
      <t>浆砌块石</t>
    </r>
  </si>
  <si>
    <r>
      <rPr>
        <sz val="11"/>
        <color rgb="FF000000"/>
        <rFont val="宋体"/>
        <charset val="134"/>
      </rPr>
      <t>415</t>
    </r>
  </si>
  <si>
    <r>
      <rPr>
        <sz val="11"/>
        <color rgb="FF000000"/>
        <rFont val="宋体"/>
        <charset val="134"/>
      </rPr>
      <t>桥面铺装</t>
    </r>
  </si>
  <si>
    <r>
      <rPr>
        <sz val="11"/>
        <color rgb="FF000000"/>
        <rFont val="宋体"/>
        <charset val="134"/>
      </rPr>
      <t>415-1</t>
    </r>
  </si>
  <si>
    <r>
      <rPr>
        <sz val="11"/>
        <color rgb="FF000000"/>
        <rFont val="宋体"/>
        <charset val="134"/>
      </rPr>
      <t>沥青混凝土桥面铺装</t>
    </r>
  </si>
  <si>
    <r>
      <rPr>
        <sz val="11"/>
        <color rgb="FF000000"/>
        <rFont val="宋体"/>
        <charset val="134"/>
      </rPr>
      <t>415-2</t>
    </r>
  </si>
  <si>
    <r>
      <rPr>
        <sz val="11"/>
        <color rgb="FF000000"/>
        <rFont val="宋体"/>
        <charset val="134"/>
      </rPr>
      <t>水泥混凝土桥面铺装</t>
    </r>
  </si>
  <si>
    <r>
      <rPr>
        <sz val="11"/>
        <color rgb="FF000000"/>
        <rFont val="宋体"/>
        <charset val="134"/>
      </rPr>
      <t>415-3</t>
    </r>
  </si>
  <si>
    <r>
      <rPr>
        <sz val="11"/>
        <color rgb="FF000000"/>
        <rFont val="宋体"/>
        <charset val="134"/>
      </rPr>
      <t>防水层</t>
    </r>
  </si>
  <si>
    <r>
      <rPr>
        <sz val="11"/>
        <color rgb="FF000000"/>
        <rFont val="宋体"/>
        <charset val="134"/>
      </rPr>
      <t>铺设防水层</t>
    </r>
  </si>
  <si>
    <r>
      <rPr>
        <sz val="11"/>
        <color rgb="FF000000"/>
        <rFont val="宋体"/>
        <charset val="134"/>
      </rPr>
      <t>415-4</t>
    </r>
  </si>
  <si>
    <r>
      <rPr>
        <sz val="11"/>
        <color rgb="FF000000"/>
        <rFont val="宋体"/>
        <charset val="134"/>
      </rPr>
      <t>桥面排水</t>
    </r>
  </si>
  <si>
    <r>
      <rPr>
        <sz val="11"/>
        <color rgb="FF000000"/>
        <rFont val="宋体"/>
        <charset val="134"/>
      </rPr>
      <t>竖、横向集中排水管</t>
    </r>
  </si>
  <si>
    <r>
      <rPr>
        <sz val="11"/>
        <color rgb="FF000000"/>
        <rFont val="宋体"/>
        <charset val="134"/>
      </rPr>
      <t>-a-1</t>
    </r>
  </si>
  <si>
    <r>
      <rPr>
        <sz val="11"/>
        <color rgb="FF000000"/>
        <rFont val="宋体"/>
        <charset val="134"/>
      </rPr>
      <t>铸铁管</t>
    </r>
  </si>
  <si>
    <r>
      <rPr>
        <sz val="11"/>
        <color rgb="FF000000"/>
        <rFont val="宋体"/>
        <charset val="134"/>
      </rPr>
      <t>416</t>
    </r>
  </si>
  <si>
    <r>
      <rPr>
        <sz val="11"/>
        <color rgb="FF000000"/>
        <rFont val="宋体"/>
        <charset val="134"/>
      </rPr>
      <t>桥梁支座</t>
    </r>
  </si>
  <si>
    <r>
      <rPr>
        <sz val="11"/>
        <color rgb="FF000000"/>
        <rFont val="宋体"/>
        <charset val="134"/>
      </rPr>
      <t>416-1</t>
    </r>
  </si>
  <si>
    <t>板式橡胶支座（含钢板）</t>
  </si>
  <si>
    <r>
      <rPr>
        <sz val="11"/>
        <color rgb="FF000000"/>
        <rFont val="宋体"/>
        <charset val="134"/>
      </rPr>
      <t>dm</t>
    </r>
    <r>
      <rPr>
        <vertAlign val="superscript"/>
        <sz val="11"/>
        <color rgb="FF000000"/>
        <rFont val="宋体"/>
        <charset val="134"/>
      </rPr>
      <t>3</t>
    </r>
  </si>
  <si>
    <r>
      <rPr>
        <sz val="11"/>
        <color rgb="FF000000"/>
        <rFont val="宋体"/>
        <charset val="134"/>
      </rPr>
      <t>419</t>
    </r>
  </si>
  <si>
    <r>
      <rPr>
        <sz val="11"/>
        <color rgb="FF000000"/>
        <rFont val="宋体"/>
        <charset val="134"/>
      </rPr>
      <t>圆管涵及倒虹吸管涵</t>
    </r>
  </si>
  <si>
    <r>
      <rPr>
        <sz val="11"/>
        <color rgb="FF000000"/>
        <rFont val="宋体"/>
        <charset val="134"/>
      </rPr>
      <t>419-1</t>
    </r>
  </si>
  <si>
    <t>单孔钢筋混凝土圆管涵Ф50</t>
  </si>
  <si>
    <r>
      <rPr>
        <sz val="11"/>
        <color rgb="FF000000"/>
        <rFont val="宋体"/>
        <charset val="134"/>
      </rPr>
      <t>m</t>
    </r>
  </si>
  <si>
    <r>
      <rPr>
        <sz val="11"/>
        <color rgb="FF000000"/>
        <rFont val="宋体"/>
        <charset val="134"/>
      </rPr>
      <t>420</t>
    </r>
  </si>
  <si>
    <r>
      <rPr>
        <sz val="11"/>
        <color rgb="FF000000"/>
        <rFont val="宋体"/>
        <charset val="134"/>
      </rPr>
      <t>盖板涵、箱涵</t>
    </r>
  </si>
  <si>
    <r>
      <rPr>
        <sz val="11"/>
        <color rgb="FF000000"/>
        <rFont val="宋体"/>
        <charset val="134"/>
      </rPr>
      <t>420-1</t>
    </r>
  </si>
  <si>
    <r>
      <rPr>
        <sz val="11"/>
        <color rgb="FF000000"/>
        <rFont val="宋体"/>
        <charset val="134"/>
      </rPr>
      <t>钢筋混凝土盖板涵</t>
    </r>
  </si>
  <si>
    <r>
      <rPr>
        <sz val="11"/>
        <color rgb="FF000000"/>
        <rFont val="宋体"/>
        <charset val="134"/>
      </rPr>
      <t>1</t>
    </r>
    <r>
      <rPr>
        <sz val="11"/>
        <color rgb="FF000000"/>
        <rFont val="Arial"/>
        <charset val="134"/>
      </rPr>
      <t>×</t>
    </r>
    <r>
      <rPr>
        <sz val="11"/>
        <color rgb="FF000000"/>
        <rFont val="宋体"/>
        <charset val="134"/>
      </rPr>
      <t>2明板涵</t>
    </r>
  </si>
  <si>
    <r>
      <rPr>
        <sz val="11"/>
        <color rgb="FF000000"/>
        <rFont val="宋体"/>
        <charset val="134"/>
      </rPr>
      <t>1</t>
    </r>
    <r>
      <rPr>
        <sz val="11"/>
        <color rgb="FF000000"/>
        <rFont val="Arial"/>
        <charset val="134"/>
      </rPr>
      <t>×</t>
    </r>
    <r>
      <rPr>
        <sz val="11"/>
        <color rgb="FF000000"/>
        <rFont val="宋体"/>
        <charset val="134"/>
      </rPr>
      <t>3明板涵</t>
    </r>
  </si>
  <si>
    <t>红砬子桥路面恢复及临时工程</t>
  </si>
  <si>
    <t>422-1</t>
  </si>
  <si>
    <t>项</t>
  </si>
  <si>
    <t xml:space="preserve">清单  第400章  合计   人民币       </t>
  </si>
  <si>
    <r>
      <rPr>
        <b/>
        <sz val="12"/>
        <color rgb="FF000000"/>
        <rFont val="宋体"/>
        <charset val="134"/>
      </rPr>
      <t>清单  第600章  安全设施及预埋管线</t>
    </r>
  </si>
  <si>
    <r>
      <rPr>
        <sz val="11"/>
        <color rgb="FF000000"/>
        <rFont val="宋体"/>
        <charset val="134"/>
      </rPr>
      <t>602</t>
    </r>
  </si>
  <si>
    <r>
      <rPr>
        <sz val="11"/>
        <color rgb="FF000000"/>
        <rFont val="宋体"/>
        <charset val="134"/>
      </rPr>
      <t>护栏</t>
    </r>
  </si>
  <si>
    <r>
      <rPr>
        <sz val="11"/>
        <color rgb="FF000000"/>
        <rFont val="宋体"/>
        <charset val="134"/>
      </rPr>
      <t>602-3</t>
    </r>
  </si>
  <si>
    <r>
      <rPr>
        <sz val="11"/>
        <color rgb="FF000000"/>
        <rFont val="宋体"/>
        <charset val="134"/>
      </rPr>
      <t>波形梁钢护栏</t>
    </r>
  </si>
  <si>
    <t>恢复路侧波形梁钢护栏（岫水线）</t>
  </si>
  <si>
    <t>新建桥头路侧波形梁钢护栏（灯岫线）</t>
  </si>
  <si>
    <r>
      <rPr>
        <sz val="11"/>
        <color rgb="FF000000"/>
        <rFont val="宋体"/>
        <charset val="134"/>
      </rPr>
      <t>604</t>
    </r>
  </si>
  <si>
    <r>
      <rPr>
        <sz val="11"/>
        <color rgb="FF000000"/>
        <rFont val="宋体"/>
        <charset val="134"/>
      </rPr>
      <t>道路交通标志</t>
    </r>
  </si>
  <si>
    <r>
      <rPr>
        <sz val="11"/>
        <color rgb="FF000000"/>
        <rFont val="宋体"/>
        <charset val="134"/>
      </rPr>
      <t>604-1</t>
    </r>
  </si>
  <si>
    <r>
      <rPr>
        <sz val="11"/>
        <color rgb="FF000000"/>
        <rFont val="宋体"/>
        <charset val="134"/>
      </rPr>
      <t>单柱式交通标志</t>
    </r>
  </si>
  <si>
    <t>禁令标志D=1000一杆两牌</t>
  </si>
  <si>
    <r>
      <rPr>
        <sz val="11"/>
        <color rgb="FF000000"/>
        <rFont val="宋体"/>
        <charset val="134"/>
      </rPr>
      <t>个</t>
    </r>
  </si>
  <si>
    <r>
      <rPr>
        <sz val="11"/>
        <color rgb="FF000000"/>
        <rFont val="宋体"/>
        <charset val="134"/>
      </rPr>
      <t>桥梁公示牌800</t>
    </r>
    <r>
      <rPr>
        <sz val="11"/>
        <color rgb="FF000000"/>
        <rFont val="Arial"/>
        <charset val="134"/>
      </rPr>
      <t>×</t>
    </r>
    <r>
      <rPr>
        <sz val="11"/>
        <color rgb="FF000000"/>
        <rFont val="宋体"/>
        <charset val="134"/>
      </rPr>
      <t>600</t>
    </r>
  </si>
  <si>
    <t xml:space="preserve">清单  第600章  合计   人民币       </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</si>
</sst>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_ "/>
  </numFmts>
  <fonts count="38">
    <font>
      <sz val="11"/>
      <color theme="1"/>
      <name val="宋体"/>
      <charset val="134"/>
      <scheme val="minor"/>
    </font>
    <font>
      <b/>
      <sz val="18"/>
      <color rgb="FF000000"/>
      <name val="宋体"/>
      <charset val="134"/>
    </font>
    <font>
      <sz val="10"/>
      <color rgb="FF000000"/>
      <name val="宋体"/>
      <charset val="134"/>
    </font>
    <font>
      <sz val="8"/>
      <color rgb="FF000000"/>
      <name val="宋体"/>
      <charset val="134"/>
    </font>
    <font>
      <b/>
      <sz val="12"/>
      <color rgb="FF000000"/>
      <name val="宋体"/>
      <charset val="134"/>
    </font>
    <font>
      <b/>
      <sz val="11"/>
      <color rgb="FF000000"/>
      <name val="宋体"/>
      <charset val="134"/>
    </font>
    <font>
      <sz val="11"/>
      <color rgb="FF000000"/>
      <name val="宋体"/>
      <charset val="134"/>
    </font>
    <font>
      <sz val="11"/>
      <color rgb="FF000000"/>
      <name val="Arial Narrow"/>
      <charset val="134"/>
    </font>
    <font>
      <sz val="12"/>
      <color theme="1"/>
      <name val="宋体"/>
      <charset val="134"/>
      <scheme val="minor"/>
    </font>
    <font>
      <b/>
      <sz val="12"/>
      <color theme="1"/>
      <name val="Calibri"/>
      <charset val="134"/>
    </font>
    <font>
      <sz val="12"/>
      <color theme="1"/>
      <name val="Calibri"/>
      <charset val="134"/>
    </font>
    <font>
      <b/>
      <sz val="22"/>
      <color rgb="FF000000"/>
      <name val="华文中宋"/>
      <charset val="134"/>
    </font>
    <font>
      <b/>
      <sz val="16"/>
      <color theme="1"/>
      <name val="宋体"/>
      <charset val="134"/>
      <scheme val="minor"/>
    </font>
    <font>
      <sz val="36"/>
      <color theme="1"/>
      <name val="华文中宋"/>
      <charset val="134"/>
    </font>
    <font>
      <b/>
      <sz val="20"/>
      <color theme="1"/>
      <name val="宋体"/>
      <charset val="134"/>
      <scheme val="minor"/>
    </font>
    <font>
      <sz val="11"/>
      <color theme="1"/>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sz val="11"/>
      <color rgb="FF006100"/>
      <name val="宋体"/>
      <charset val="0"/>
      <scheme val="minor"/>
    </font>
    <font>
      <sz val="11"/>
      <color rgb="FF3F3F76"/>
      <name val="宋体"/>
      <charset val="0"/>
      <scheme val="minor"/>
    </font>
    <font>
      <i/>
      <sz val="11"/>
      <color rgb="FF7F7F7F"/>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000000"/>
      <name val="Arial"/>
      <charset val="134"/>
    </font>
    <font>
      <vertAlign val="superscript"/>
      <sz val="11"/>
      <color rgb="FF000000"/>
      <name val="宋体"/>
      <charset val="134"/>
    </font>
    <font>
      <b/>
      <sz val="12"/>
      <color theme="1"/>
      <name val="宋体"/>
      <charset val="134"/>
    </font>
    <font>
      <sz val="12"/>
      <color theme="1"/>
      <name val="宋体"/>
      <charset val="134"/>
    </font>
  </fonts>
  <fills count="34">
    <fill>
      <patternFill patternType="none"/>
    </fill>
    <fill>
      <patternFill patternType="gray125"/>
    </fill>
    <fill>
      <patternFill patternType="solid">
        <fgColor rgb="FFFFFFFF"/>
        <bgColor rgb="FFFFFFFF"/>
      </patternFill>
    </fill>
    <fill>
      <patternFill patternType="solid">
        <fgColor theme="8"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s>
  <borders count="25">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5" fillId="9" borderId="0" applyNumberFormat="0" applyBorder="0" applyAlignment="0" applyProtection="0">
      <alignment vertical="center"/>
    </xf>
    <xf numFmtId="0" fontId="22" fillId="11"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9"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5" borderId="19" applyNumberFormat="0" applyFont="0" applyAlignment="0" applyProtection="0">
      <alignment vertical="center"/>
    </xf>
    <xf numFmtId="0" fontId="19" fillId="17"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20" applyNumberFormat="0" applyFill="0" applyAlignment="0" applyProtection="0">
      <alignment vertical="center"/>
    </xf>
    <xf numFmtId="0" fontId="29" fillId="0" borderId="20" applyNumberFormat="0" applyFill="0" applyAlignment="0" applyProtection="0">
      <alignment vertical="center"/>
    </xf>
    <xf numFmtId="0" fontId="19" fillId="23" borderId="0" applyNumberFormat="0" applyBorder="0" applyAlignment="0" applyProtection="0">
      <alignment vertical="center"/>
    </xf>
    <xf numFmtId="0" fontId="25" fillId="0" borderId="22" applyNumberFormat="0" applyFill="0" applyAlignment="0" applyProtection="0">
      <alignment vertical="center"/>
    </xf>
    <xf numFmtId="0" fontId="19" fillId="14" borderId="0" applyNumberFormat="0" applyBorder="0" applyAlignment="0" applyProtection="0">
      <alignment vertical="center"/>
    </xf>
    <xf numFmtId="0" fontId="16" fillId="4" borderId="17" applyNumberFormat="0" applyAlignment="0" applyProtection="0">
      <alignment vertical="center"/>
    </xf>
    <xf numFmtId="0" fontId="32" fillId="4" borderId="18" applyNumberFormat="0" applyAlignment="0" applyProtection="0">
      <alignment vertical="center"/>
    </xf>
    <xf numFmtId="0" fontId="33" fillId="26" borderId="24" applyNumberFormat="0" applyAlignment="0" applyProtection="0">
      <alignment vertical="center"/>
    </xf>
    <xf numFmtId="0" fontId="15" fillId="27" borderId="0" applyNumberFormat="0" applyBorder="0" applyAlignment="0" applyProtection="0">
      <alignment vertical="center"/>
    </xf>
    <xf numFmtId="0" fontId="19" fillId="6" borderId="0" applyNumberFormat="0" applyBorder="0" applyAlignment="0" applyProtection="0">
      <alignment vertical="center"/>
    </xf>
    <xf numFmtId="0" fontId="30" fillId="0" borderId="21" applyNumberFormat="0" applyFill="0" applyAlignment="0" applyProtection="0">
      <alignment vertical="center"/>
    </xf>
    <xf numFmtId="0" fontId="31" fillId="0" borderId="23" applyNumberFormat="0" applyFill="0" applyAlignment="0" applyProtection="0">
      <alignment vertical="center"/>
    </xf>
    <xf numFmtId="0" fontId="21" fillId="10" borderId="0" applyNumberFormat="0" applyBorder="0" applyAlignment="0" applyProtection="0">
      <alignment vertical="center"/>
    </xf>
    <xf numFmtId="0" fontId="24" fillId="18" borderId="0" applyNumberFormat="0" applyBorder="0" applyAlignment="0" applyProtection="0">
      <alignment vertical="center"/>
    </xf>
    <xf numFmtId="0" fontId="15" fillId="3" borderId="0" applyNumberFormat="0" applyBorder="0" applyAlignment="0" applyProtection="0">
      <alignment vertical="center"/>
    </xf>
    <xf numFmtId="0" fontId="19" fillId="28" borderId="0" applyNumberFormat="0" applyBorder="0" applyAlignment="0" applyProtection="0">
      <alignment vertical="center"/>
    </xf>
    <xf numFmtId="0" fontId="15" fillId="25" borderId="0" applyNumberFormat="0" applyBorder="0" applyAlignment="0" applyProtection="0">
      <alignment vertical="center"/>
    </xf>
    <xf numFmtId="0" fontId="15" fillId="30" borderId="0" applyNumberFormat="0" applyBorder="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0" fontId="19" fillId="29" borderId="0" applyNumberFormat="0" applyBorder="0" applyAlignment="0" applyProtection="0">
      <alignment vertical="center"/>
    </xf>
    <xf numFmtId="0" fontId="19" fillId="8" borderId="0" applyNumberFormat="0" applyBorder="0" applyAlignment="0" applyProtection="0">
      <alignment vertical="center"/>
    </xf>
    <xf numFmtId="0" fontId="15" fillId="16" borderId="0" applyNumberFormat="0" applyBorder="0" applyAlignment="0" applyProtection="0">
      <alignment vertical="center"/>
    </xf>
    <xf numFmtId="0" fontId="15" fillId="32" borderId="0" applyNumberFormat="0" applyBorder="0" applyAlignment="0" applyProtection="0">
      <alignment vertical="center"/>
    </xf>
    <xf numFmtId="0" fontId="19" fillId="21" borderId="0" applyNumberFormat="0" applyBorder="0" applyAlignment="0" applyProtection="0">
      <alignment vertical="center"/>
    </xf>
    <xf numFmtId="0" fontId="15" fillId="13" borderId="0" applyNumberFormat="0" applyBorder="0" applyAlignment="0" applyProtection="0">
      <alignment vertical="center"/>
    </xf>
    <xf numFmtId="0" fontId="19" fillId="33" borderId="0" applyNumberFormat="0" applyBorder="0" applyAlignment="0" applyProtection="0">
      <alignment vertical="center"/>
    </xf>
    <xf numFmtId="0" fontId="19" fillId="31" borderId="0" applyNumberFormat="0" applyBorder="0" applyAlignment="0" applyProtection="0">
      <alignment vertical="center"/>
    </xf>
    <xf numFmtId="0" fontId="15" fillId="20" borderId="0" applyNumberFormat="0" applyBorder="0" applyAlignment="0" applyProtection="0">
      <alignment vertical="center"/>
    </xf>
    <xf numFmtId="0" fontId="19" fillId="2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50">
    <xf numFmtId="0" fontId="0" fillId="0" borderId="0" xfId="0">
      <alignment vertical="center"/>
    </xf>
    <xf numFmtId="0" fontId="1" fillId="2" borderId="0" xfId="0" applyNumberFormat="1" applyFont="1" applyFill="1" applyBorder="1" applyAlignment="1" applyProtection="1">
      <alignment horizontal="center" vertical="top" wrapText="1"/>
    </xf>
    <xf numFmtId="0" fontId="1" fillId="2" borderId="0" xfId="0" applyNumberFormat="1" applyFont="1" applyFill="1" applyBorder="1" applyAlignment="1" applyProtection="1">
      <alignment horizontal="center" vertical="top" wrapText="1"/>
      <protection locked="0"/>
    </xf>
    <xf numFmtId="0" fontId="2" fillId="2" borderId="0" xfId="0" applyNumberFormat="1" applyFont="1" applyFill="1" applyBorder="1" applyAlignment="1" applyProtection="1">
      <alignment horizontal="left" vertical="center" wrapText="1"/>
    </xf>
    <xf numFmtId="0" fontId="2" fillId="2" borderId="0" xfId="0" applyNumberFormat="1" applyFont="1" applyFill="1" applyBorder="1" applyAlignment="1" applyProtection="1">
      <alignment horizontal="left" vertical="center" wrapText="1"/>
      <protection locked="0"/>
    </xf>
    <xf numFmtId="0" fontId="3" fillId="2" borderId="0" xfId="0" applyNumberFormat="1" applyFont="1" applyFill="1" applyBorder="1" applyAlignment="1" applyProtection="1">
      <alignment horizontal="right" vertical="center" wrapText="1"/>
    </xf>
    <xf numFmtId="0" fontId="3" fillId="2" borderId="0" xfId="0" applyNumberFormat="1" applyFont="1" applyFill="1" applyBorder="1" applyAlignment="1" applyProtection="1">
      <alignment horizontal="right" vertical="center" wrapText="1"/>
      <protection locked="0"/>
    </xf>
    <xf numFmtId="0" fontId="4" fillId="2"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protection locked="0"/>
    </xf>
    <xf numFmtId="0" fontId="5" fillId="2" borderId="2"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center" vertical="center" wrapText="1"/>
    </xf>
    <xf numFmtId="0" fontId="5" fillId="2" borderId="4" xfId="0" applyNumberFormat="1" applyFont="1" applyFill="1" applyBorder="1" applyAlignment="1" applyProtection="1">
      <alignment horizontal="center" vertical="center" wrapText="1"/>
    </xf>
    <xf numFmtId="0" fontId="6" fillId="2" borderId="2" xfId="0" applyNumberFormat="1" applyFont="1" applyFill="1" applyBorder="1" applyAlignment="1" applyProtection="1">
      <alignment horizontal="center" vertical="center" wrapText="1"/>
    </xf>
    <xf numFmtId="0" fontId="6" fillId="2" borderId="3" xfId="0" applyNumberFormat="1" applyFont="1" applyFill="1" applyBorder="1" applyAlignment="1" applyProtection="1">
      <alignment horizontal="left" vertical="center" wrapText="1"/>
    </xf>
    <xf numFmtId="0" fontId="6" fillId="2" borderId="3"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right" vertical="center" wrapText="1"/>
    </xf>
    <xf numFmtId="0" fontId="7" fillId="2" borderId="4" xfId="0" applyNumberFormat="1" applyFont="1" applyFill="1" applyBorder="1" applyAlignment="1" applyProtection="1">
      <alignment horizontal="right" vertical="center" wrapText="1"/>
    </xf>
    <xf numFmtId="0" fontId="6" fillId="2" borderId="5" xfId="0" applyNumberFormat="1" applyFont="1" applyFill="1" applyBorder="1" applyAlignment="1" applyProtection="1">
      <alignment horizontal="right" vertical="center" wrapText="1"/>
    </xf>
    <xf numFmtId="0" fontId="6" fillId="2" borderId="6" xfId="0" applyNumberFormat="1" applyFont="1" applyFill="1" applyBorder="1" applyAlignment="1" applyProtection="1">
      <alignment horizontal="right" vertical="center" wrapText="1"/>
    </xf>
    <xf numFmtId="0" fontId="6" fillId="2" borderId="6" xfId="0" applyNumberFormat="1" applyFont="1" applyFill="1" applyBorder="1" applyAlignment="1" applyProtection="1">
      <alignment horizontal="center" vertical="center" wrapText="1"/>
      <protection locked="0"/>
    </xf>
    <xf numFmtId="0" fontId="6" fillId="2" borderId="7" xfId="0" applyNumberFormat="1" applyFont="1" applyFill="1" applyBorder="1" applyAlignment="1" applyProtection="1">
      <alignment vertical="center" wrapText="1"/>
      <protection locked="0"/>
    </xf>
    <xf numFmtId="0" fontId="2" fillId="2" borderId="8" xfId="0" applyNumberFormat="1" applyFont="1" applyFill="1" applyBorder="1" applyAlignment="1" applyProtection="1">
      <alignment horizontal="left" vertical="center" wrapText="1"/>
    </xf>
    <xf numFmtId="0" fontId="3" fillId="2" borderId="8" xfId="0" applyNumberFormat="1" applyFont="1" applyFill="1" applyBorder="1" applyAlignment="1" applyProtection="1">
      <alignment horizontal="right" vertical="center" wrapText="1"/>
    </xf>
    <xf numFmtId="0" fontId="4" fillId="2" borderId="9" xfId="0" applyNumberFormat="1" applyFont="1" applyFill="1" applyBorder="1" applyAlignment="1" applyProtection="1">
      <alignment horizontal="center" vertical="center" wrapText="1"/>
    </xf>
    <xf numFmtId="0" fontId="4" fillId="2" borderId="10" xfId="0" applyNumberFormat="1" applyFont="1" applyFill="1" applyBorder="1" applyAlignment="1" applyProtection="1">
      <alignment horizontal="center" vertical="center" wrapText="1"/>
    </xf>
    <xf numFmtId="0" fontId="4" fillId="2" borderId="11" xfId="0" applyNumberFormat="1" applyFont="1" applyFill="1" applyBorder="1" applyAlignment="1" applyProtection="1">
      <alignment horizontal="center" vertical="center" wrapText="1"/>
    </xf>
    <xf numFmtId="176" fontId="7" fillId="2" borderId="3" xfId="0" applyNumberFormat="1" applyFont="1" applyFill="1" applyBorder="1" applyAlignment="1" applyProtection="1">
      <alignment horizontal="right" vertical="center" wrapText="1"/>
    </xf>
    <xf numFmtId="0" fontId="0" fillId="2" borderId="0" xfId="0" applyNumberFormat="1" applyFill="1" applyBorder="1" applyAlignment="1" applyProtection="1">
      <alignment wrapText="1"/>
      <protection locked="0"/>
    </xf>
    <xf numFmtId="0" fontId="5" fillId="2" borderId="12" xfId="0" applyNumberFormat="1" applyFont="1" applyFill="1" applyBorder="1" applyAlignment="1" applyProtection="1">
      <alignment horizontal="center" vertical="center" wrapText="1"/>
    </xf>
    <xf numFmtId="0" fontId="5" fillId="2" borderId="13" xfId="0" applyNumberFormat="1" applyFont="1" applyFill="1" applyBorder="1" applyAlignment="1" applyProtection="1">
      <alignment horizontal="center" vertical="center" wrapText="1"/>
    </xf>
    <xf numFmtId="0" fontId="5" fillId="2" borderId="13" xfId="0" applyNumberFormat="1" applyFont="1" applyFill="1" applyBorder="1" applyAlignment="1" applyProtection="1">
      <alignment horizontal="center" vertical="center" wrapText="1"/>
      <protection locked="0"/>
    </xf>
    <xf numFmtId="0" fontId="5" fillId="2" borderId="11" xfId="0" applyNumberFormat="1" applyFont="1" applyFill="1" applyBorder="1" applyAlignment="1" applyProtection="1">
      <alignment horizontal="center" vertical="center" wrapText="1"/>
    </xf>
    <xf numFmtId="0" fontId="6" fillId="2" borderId="3" xfId="0" applyNumberFormat="1" applyFont="1" applyFill="1" applyBorder="1" applyAlignment="1" applyProtection="1">
      <alignment horizontal="center" vertical="center" wrapText="1"/>
      <protection locked="0"/>
    </xf>
    <xf numFmtId="0" fontId="6" fillId="2" borderId="14"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protection locked="0"/>
    </xf>
    <xf numFmtId="0" fontId="7" fillId="2" borderId="16" xfId="0" applyNumberFormat="1" applyFont="1" applyFill="1" applyBorder="1" applyAlignment="1" applyProtection="1">
      <alignment horizontal="right" vertical="center" wrapText="1"/>
    </xf>
    <xf numFmtId="0" fontId="8" fillId="0" borderId="0" xfId="50" applyFont="1">
      <alignment vertical="center"/>
    </xf>
    <xf numFmtId="0" fontId="1" fillId="2" borderId="0" xfId="49" applyNumberFormat="1" applyFont="1" applyFill="1" applyBorder="1" applyAlignment="1" applyProtection="1">
      <alignment horizontal="center" vertical="top" wrapText="1"/>
    </xf>
    <xf numFmtId="0" fontId="1" fillId="2" borderId="0" xfId="49" applyNumberFormat="1" applyFont="1" applyFill="1" applyBorder="1" applyAlignment="1" applyProtection="1">
      <alignment vertical="top" wrapText="1"/>
    </xf>
    <xf numFmtId="0" fontId="9" fillId="0" borderId="0" xfId="50" applyFont="1" applyAlignment="1">
      <alignment horizontal="justify" vertical="center"/>
    </xf>
    <xf numFmtId="0" fontId="10" fillId="0" borderId="0" xfId="50" applyFont="1" applyAlignment="1">
      <alignment horizontal="justify" vertical="center"/>
    </xf>
    <xf numFmtId="0" fontId="10" fillId="0" borderId="0" xfId="50" applyFont="1" applyFill="1" applyAlignment="1">
      <alignment horizontal="justify" vertical="center"/>
    </xf>
    <xf numFmtId="0" fontId="8" fillId="0" borderId="0" xfId="50" applyFont="1" applyAlignment="1">
      <alignment vertical="center" wrapText="1"/>
    </xf>
    <xf numFmtId="0" fontId="0" fillId="0" borderId="0" xfId="49">
      <alignment vertical="center"/>
    </xf>
    <xf numFmtId="0" fontId="11" fillId="0" borderId="0" xfId="0" applyFont="1" applyAlignment="1">
      <alignment horizontal="center" vertical="center"/>
    </xf>
    <xf numFmtId="0" fontId="12" fillId="0" borderId="0" xfId="49" applyFont="1" applyAlignment="1">
      <alignment horizontal="center" vertical="center"/>
    </xf>
    <xf numFmtId="0" fontId="0" fillId="0" borderId="0" xfId="49" applyAlignment="1">
      <alignment horizontal="center" vertical="center"/>
    </xf>
    <xf numFmtId="0" fontId="13" fillId="0" borderId="0" xfId="49" applyFont="1" applyAlignment="1">
      <alignment horizontal="center" vertical="center"/>
    </xf>
    <xf numFmtId="14" fontId="14" fillId="0" borderId="0" xfId="49" applyNumberFormat="1" applyFont="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H18"/>
  <sheetViews>
    <sheetView topLeftCell="A6" workbookViewId="0">
      <selection activeCell="E8" sqref="E8"/>
    </sheetView>
  </sheetViews>
  <sheetFormatPr defaultColWidth="9" defaultRowHeight="13.5" outlineLevelCol="7"/>
  <cols>
    <col min="1" max="1" width="6.5" style="44" customWidth="1"/>
    <col min="2" max="2" width="61" style="44" customWidth="1"/>
    <col min="3" max="3" width="9" style="44" customWidth="1"/>
    <col min="4" max="16384" width="9" style="44"/>
  </cols>
  <sheetData>
    <row r="3" ht="75.75" customHeight="1" spans="2:2">
      <c r="B3" s="45" t="s">
        <v>0</v>
      </c>
    </row>
    <row r="4" ht="20.25" spans="2:8">
      <c r="B4" s="46" t="s">
        <v>1</v>
      </c>
      <c r="E4"/>
      <c r="F4"/>
      <c r="G4"/>
      <c r="H4"/>
    </row>
    <row r="5" ht="34.5" customHeight="1" spans="2:2">
      <c r="B5" s="47"/>
    </row>
    <row r="6" ht="51" spans="2:2">
      <c r="B6" s="48" t="s">
        <v>2</v>
      </c>
    </row>
    <row r="16" ht="172.5" customHeight="1"/>
    <row r="17" ht="77.25" customHeight="1"/>
    <row r="18" ht="25.5" spans="2:2">
      <c r="B18" s="49" t="s">
        <v>3</v>
      </c>
    </row>
  </sheetData>
  <printOptions horizontalCentered="1"/>
  <pageMargins left="0.98" right="0.98" top="0.98" bottom="0.98" header="0.51" footer="0.5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tabSelected="1" topLeftCell="A4" workbookViewId="0">
      <selection activeCell="A24" sqref="A24"/>
    </sheetView>
  </sheetViews>
  <sheetFormatPr defaultColWidth="9" defaultRowHeight="14.25" outlineLevelCol="4"/>
  <cols>
    <col min="1" max="1" width="88.25" style="37" customWidth="1"/>
    <col min="2" max="2" width="9" style="37" customWidth="1"/>
    <col min="3" max="16384" width="9" style="37"/>
  </cols>
  <sheetData>
    <row r="1" ht="48" customHeight="1" spans="1:5">
      <c r="A1" s="38" t="s">
        <v>4</v>
      </c>
      <c r="B1" s="39"/>
      <c r="C1" s="39"/>
      <c r="D1" s="39"/>
      <c r="E1" s="39"/>
    </row>
    <row r="2" ht="27.75" customHeight="1" spans="1:1">
      <c r="A2" s="40" t="s">
        <v>5</v>
      </c>
    </row>
    <row r="3" ht="72.75" customHeight="1" spans="1:1">
      <c r="A3" s="41" t="s">
        <v>6</v>
      </c>
    </row>
    <row r="4" ht="52.5" customHeight="1" spans="1:1">
      <c r="A4" s="42" t="s">
        <v>7</v>
      </c>
    </row>
    <row r="5" ht="86.25" customHeight="1" spans="1:1">
      <c r="A5" s="41" t="s">
        <v>8</v>
      </c>
    </row>
    <row r="6" ht="51" customHeight="1" spans="1:1">
      <c r="A6" s="41" t="s">
        <v>9</v>
      </c>
    </row>
    <row r="7" ht="36" customHeight="1" spans="1:1">
      <c r="A7" s="41" t="s">
        <v>10</v>
      </c>
    </row>
    <row r="8" ht="36" customHeight="1" spans="1:1">
      <c r="A8" s="41" t="s">
        <v>11</v>
      </c>
    </row>
    <row r="9" ht="39.75" customHeight="1" spans="1:1">
      <c r="A9" s="41" t="s">
        <v>12</v>
      </c>
    </row>
    <row r="10" ht="18" customHeight="1" spans="1:1">
      <c r="A10" s="41"/>
    </row>
    <row r="11" ht="15.75" spans="1:1">
      <c r="A11" s="40" t="s">
        <v>13</v>
      </c>
    </row>
    <row r="12" ht="26.25" customHeight="1" spans="1:1">
      <c r="A12" s="41" t="s">
        <v>14</v>
      </c>
    </row>
    <row r="13" ht="58.5" customHeight="1" spans="1:1">
      <c r="A13" s="41" t="s">
        <v>15</v>
      </c>
    </row>
    <row r="14" ht="63" customHeight="1" spans="1:1">
      <c r="A14" s="41" t="s">
        <v>16</v>
      </c>
    </row>
    <row r="15" ht="53.25" customHeight="1" spans="1:1">
      <c r="A15" s="41" t="s">
        <v>17</v>
      </c>
    </row>
    <row r="16" ht="39.75" customHeight="1" spans="1:1">
      <c r="A16" s="41" t="s">
        <v>18</v>
      </c>
    </row>
    <row r="17" ht="29.25" customHeight="1" spans="1:1">
      <c r="A17" s="41" t="s">
        <v>19</v>
      </c>
    </row>
    <row r="18" ht="75" customHeight="1" spans="1:1">
      <c r="A18" s="41" t="s">
        <v>20</v>
      </c>
    </row>
    <row r="19" ht="27" customHeight="1" spans="1:1">
      <c r="A19" s="41" t="s">
        <v>21</v>
      </c>
    </row>
    <row r="20" ht="42" customHeight="1" spans="1:1">
      <c r="A20" s="43" t="s">
        <v>22</v>
      </c>
    </row>
  </sheetData>
  <pageMargins left="0.98" right="0.98" top="0.98" bottom="0.98" header="0.51" footer="0.5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13" sqref="D13"/>
    </sheetView>
  </sheetViews>
  <sheetFormatPr defaultColWidth="9" defaultRowHeight="13.5" outlineLevelCol="5"/>
  <cols>
    <col min="1" max="1" width="6.625" customWidth="1"/>
    <col min="2" max="2" width="8.375" customWidth="1"/>
    <col min="3" max="3" width="28.875" customWidth="1"/>
    <col min="4" max="4" width="19.625" customWidth="1"/>
    <col min="5" max="5" width="20.875" customWidth="1"/>
    <col min="6" max="6" width="7" customWidth="1"/>
  </cols>
  <sheetData>
    <row r="1" ht="27" customHeight="1" spans="1:6">
      <c r="A1" s="1" t="s">
        <v>23</v>
      </c>
      <c r="B1" s="2"/>
      <c r="C1" s="2"/>
      <c r="D1" s="2"/>
      <c r="E1" s="2"/>
      <c r="F1" s="27"/>
    </row>
    <row r="2" ht="24.75" customHeight="1" spans="1:6">
      <c r="A2" s="3" t="s">
        <v>24</v>
      </c>
      <c r="B2" s="4"/>
      <c r="C2" s="4"/>
      <c r="D2" s="5" t="s">
        <v>25</v>
      </c>
      <c r="E2" s="5"/>
      <c r="F2" s="27"/>
    </row>
    <row r="3" ht="27" customHeight="1" spans="1:6">
      <c r="A3" s="28" t="s">
        <v>26</v>
      </c>
      <c r="B3" s="29" t="s">
        <v>27</v>
      </c>
      <c r="C3" s="29" t="s">
        <v>28</v>
      </c>
      <c r="D3" s="30"/>
      <c r="E3" s="31" t="s">
        <v>29</v>
      </c>
      <c r="F3" s="27"/>
    </row>
    <row r="4" ht="27" customHeight="1" spans="1:6">
      <c r="A4" s="12" t="s">
        <v>30</v>
      </c>
      <c r="B4" s="14" t="s">
        <v>31</v>
      </c>
      <c r="C4" s="14" t="s">
        <v>32</v>
      </c>
      <c r="D4" s="32"/>
      <c r="E4" s="16" t="s">
        <v>25</v>
      </c>
      <c r="F4" s="27"/>
    </row>
    <row r="5" ht="27" customHeight="1" spans="1:6">
      <c r="A5" s="12" t="s">
        <v>33</v>
      </c>
      <c r="B5" s="14" t="s">
        <v>34</v>
      </c>
      <c r="C5" s="14" t="s">
        <v>35</v>
      </c>
      <c r="D5" s="32"/>
      <c r="E5" s="16" t="s">
        <v>25</v>
      </c>
      <c r="F5" s="27"/>
    </row>
    <row r="6" ht="27" customHeight="1" spans="1:6">
      <c r="A6" s="12">
        <v>3</v>
      </c>
      <c r="B6" s="14" t="s">
        <v>36</v>
      </c>
      <c r="C6" s="14" t="s">
        <v>37</v>
      </c>
      <c r="D6" s="32"/>
      <c r="E6" s="16" t="s">
        <v>25</v>
      </c>
      <c r="F6" s="27"/>
    </row>
    <row r="7" ht="27" customHeight="1" spans="1:6">
      <c r="A7" s="12">
        <v>4</v>
      </c>
      <c r="B7" s="14" t="s">
        <v>38</v>
      </c>
      <c r="C7" s="14" t="s">
        <v>39</v>
      </c>
      <c r="D7" s="32"/>
      <c r="E7" s="16" t="s">
        <v>25</v>
      </c>
      <c r="F7" s="27"/>
    </row>
    <row r="8" ht="27" customHeight="1" spans="1:6">
      <c r="A8" s="12">
        <v>5</v>
      </c>
      <c r="B8" s="14" t="s">
        <v>40</v>
      </c>
      <c r="C8" s="32"/>
      <c r="D8" s="32"/>
      <c r="E8" s="16" t="s">
        <v>25</v>
      </c>
      <c r="F8" s="27"/>
    </row>
    <row r="9" ht="27" customHeight="1" spans="1:6">
      <c r="A9" s="33">
        <v>6</v>
      </c>
      <c r="B9" s="34" t="s">
        <v>41</v>
      </c>
      <c r="C9" s="35"/>
      <c r="D9" s="35"/>
      <c r="E9" s="36" t="s">
        <v>25</v>
      </c>
      <c r="F9" s="27"/>
    </row>
  </sheetData>
  <mergeCells count="9">
    <mergeCell ref="A1:E1"/>
    <mergeCell ref="A2:C2"/>
    <mergeCell ref="C3:D3"/>
    <mergeCell ref="C4:D4"/>
    <mergeCell ref="C5:D5"/>
    <mergeCell ref="C6:D6"/>
    <mergeCell ref="C7:D7"/>
    <mergeCell ref="B8:D8"/>
    <mergeCell ref="B9:D9"/>
  </mergeCells>
  <printOptions horizontalCentered="1"/>
  <pageMargins left="0.94" right="0.79" top="0.79" bottom="0.79" header="0" footer="0.5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B22" sqref="B22"/>
    </sheetView>
  </sheetViews>
  <sheetFormatPr defaultColWidth="9" defaultRowHeight="13.5" outlineLevelCol="5"/>
  <cols>
    <col min="2" max="2" width="35.25" customWidth="1"/>
    <col min="6" max="6" width="12.375" customWidth="1"/>
  </cols>
  <sheetData>
    <row r="1" ht="27" customHeight="1" spans="1:6">
      <c r="A1" s="1" t="s">
        <v>42</v>
      </c>
      <c r="B1" s="1"/>
      <c r="C1" s="1"/>
      <c r="D1" s="1"/>
      <c r="E1" s="1"/>
      <c r="F1" s="1"/>
    </row>
    <row r="2" ht="27" customHeight="1" spans="1:6">
      <c r="A2" s="3" t="s">
        <v>24</v>
      </c>
      <c r="B2" s="3"/>
      <c r="C2" s="5" t="s">
        <v>25</v>
      </c>
      <c r="D2" s="5"/>
      <c r="E2" s="5"/>
      <c r="F2" s="5"/>
    </row>
    <row r="3" ht="0.75" customHeight="1" spans="1:6">
      <c r="A3" s="27"/>
      <c r="B3" s="27"/>
      <c r="C3" s="27"/>
      <c r="D3" s="27"/>
      <c r="E3" s="27"/>
      <c r="F3" s="27"/>
    </row>
    <row r="4" ht="22.5" customHeight="1" spans="1:6">
      <c r="A4" s="23" t="s">
        <v>43</v>
      </c>
      <c r="B4" s="24"/>
      <c r="C4" s="24"/>
      <c r="D4" s="24"/>
      <c r="E4" s="24"/>
      <c r="F4" s="25"/>
    </row>
    <row r="5" ht="19.5" customHeight="1" spans="1:6">
      <c r="A5" s="9" t="s">
        <v>44</v>
      </c>
      <c r="B5" s="10" t="s">
        <v>45</v>
      </c>
      <c r="C5" s="10" t="s">
        <v>46</v>
      </c>
      <c r="D5" s="10" t="s">
        <v>47</v>
      </c>
      <c r="E5" s="10" t="s">
        <v>48</v>
      </c>
      <c r="F5" s="11" t="s">
        <v>49</v>
      </c>
    </row>
    <row r="6" ht="19.5" customHeight="1" spans="1:6">
      <c r="A6" s="12" t="s">
        <v>50</v>
      </c>
      <c r="B6" s="13" t="s">
        <v>51</v>
      </c>
      <c r="C6" s="14" t="s">
        <v>25</v>
      </c>
      <c r="D6" s="15" t="s">
        <v>25</v>
      </c>
      <c r="E6" s="15" t="s">
        <v>25</v>
      </c>
      <c r="F6" s="16" t="s">
        <v>25</v>
      </c>
    </row>
    <row r="7" ht="19.5" customHeight="1" spans="1:6">
      <c r="A7" s="12" t="s">
        <v>52</v>
      </c>
      <c r="B7" s="13" t="s">
        <v>53</v>
      </c>
      <c r="C7" s="14"/>
      <c r="D7" s="15" t="s">
        <v>25</v>
      </c>
      <c r="E7" s="15" t="s">
        <v>25</v>
      </c>
      <c r="F7" s="16" t="s">
        <v>25</v>
      </c>
    </row>
    <row r="8" ht="19.5" customHeight="1" spans="1:6">
      <c r="A8" s="12" t="s">
        <v>54</v>
      </c>
      <c r="B8" s="13" t="s">
        <v>55</v>
      </c>
      <c r="C8" s="14" t="s">
        <v>56</v>
      </c>
      <c r="D8" s="15">
        <v>1</v>
      </c>
      <c r="E8" s="15" t="s">
        <v>25</v>
      </c>
      <c r="F8" s="16" t="s">
        <v>25</v>
      </c>
    </row>
    <row r="9" ht="19.5" customHeight="1" spans="1:6">
      <c r="A9" s="12" t="s">
        <v>57</v>
      </c>
      <c r="B9" s="13" t="s">
        <v>58</v>
      </c>
      <c r="C9" s="14" t="s">
        <v>56</v>
      </c>
      <c r="D9" s="15">
        <v>1</v>
      </c>
      <c r="E9" s="15" t="s">
        <v>25</v>
      </c>
      <c r="F9" s="16" t="s">
        <v>25</v>
      </c>
    </row>
    <row r="10" ht="19.5" customHeight="1" spans="1:6">
      <c r="A10" s="12" t="s">
        <v>59</v>
      </c>
      <c r="B10" s="13" t="s">
        <v>60</v>
      </c>
      <c r="C10" s="14" t="s">
        <v>25</v>
      </c>
      <c r="D10" s="15" t="s">
        <v>25</v>
      </c>
      <c r="E10" s="15" t="s">
        <v>25</v>
      </c>
      <c r="F10" s="16" t="s">
        <v>25</v>
      </c>
    </row>
    <row r="11" ht="19.5" customHeight="1" spans="1:6">
      <c r="A11" s="12" t="s">
        <v>61</v>
      </c>
      <c r="B11" s="13" t="s">
        <v>62</v>
      </c>
      <c r="C11" s="14" t="s">
        <v>56</v>
      </c>
      <c r="D11" s="15">
        <v>1</v>
      </c>
      <c r="E11" s="15" t="s">
        <v>25</v>
      </c>
      <c r="F11" s="16" t="s">
        <v>25</v>
      </c>
    </row>
    <row r="12" ht="19.5" customHeight="1" spans="1:6">
      <c r="A12" s="12"/>
      <c r="B12" s="13"/>
      <c r="C12" s="14"/>
      <c r="D12" s="15"/>
      <c r="E12" s="15"/>
      <c r="F12" s="16"/>
    </row>
    <row r="13" ht="19.5" customHeight="1" spans="1:6">
      <c r="A13" s="12"/>
      <c r="B13" s="13"/>
      <c r="C13" s="14"/>
      <c r="D13" s="15"/>
      <c r="E13" s="15"/>
      <c r="F13" s="16"/>
    </row>
    <row r="14" ht="19.5" customHeight="1" spans="1:6">
      <c r="A14" s="12"/>
      <c r="B14" s="13"/>
      <c r="C14" s="14"/>
      <c r="D14" s="15"/>
      <c r="E14" s="15"/>
      <c r="F14" s="16"/>
    </row>
    <row r="15" ht="19.5" customHeight="1" spans="1:6">
      <c r="A15" s="12"/>
      <c r="B15" s="13"/>
      <c r="C15" s="14"/>
      <c r="D15" s="15"/>
      <c r="E15" s="15"/>
      <c r="F15" s="16"/>
    </row>
    <row r="16" ht="19.5" customHeight="1" spans="1:6">
      <c r="A16" s="12"/>
      <c r="B16" s="13"/>
      <c r="C16" s="14"/>
      <c r="D16" s="15"/>
      <c r="E16" s="15"/>
      <c r="F16" s="16"/>
    </row>
    <row r="17" ht="19.5" customHeight="1" spans="1:6">
      <c r="A17" s="12"/>
      <c r="B17" s="13"/>
      <c r="C17" s="14"/>
      <c r="D17" s="15"/>
      <c r="E17" s="15"/>
      <c r="F17" s="16"/>
    </row>
    <row r="18" ht="19.5" customHeight="1" spans="1:6">
      <c r="A18" s="12" t="s">
        <v>25</v>
      </c>
      <c r="B18" s="13" t="s">
        <v>25</v>
      </c>
      <c r="C18" s="14" t="s">
        <v>25</v>
      </c>
      <c r="D18" s="15" t="s">
        <v>25</v>
      </c>
      <c r="E18" s="15" t="s">
        <v>25</v>
      </c>
      <c r="F18" s="16" t="s">
        <v>25</v>
      </c>
    </row>
    <row r="19" ht="19.5" customHeight="1" spans="1:6">
      <c r="A19" s="17" t="s">
        <v>63</v>
      </c>
      <c r="B19" s="18"/>
      <c r="C19" s="18"/>
      <c r="D19" s="19"/>
      <c r="E19" s="19"/>
      <c r="F19" s="20" t="s">
        <v>64</v>
      </c>
    </row>
  </sheetData>
  <mergeCells count="6">
    <mergeCell ref="A1:F1"/>
    <mergeCell ref="A2:B2"/>
    <mergeCell ref="C2:E2"/>
    <mergeCell ref="A4:F4"/>
    <mergeCell ref="A19:C19"/>
    <mergeCell ref="D19:E19"/>
  </mergeCells>
  <printOptions horizontalCentered="1"/>
  <pageMargins left="0.94" right="0.79" top="0.79" bottom="0.79" header="0.31" footer="0.5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workbookViewId="0">
      <pane xSplit="1" ySplit="4" topLeftCell="B7" activePane="bottomRight" state="frozen"/>
      <selection/>
      <selection pane="topRight"/>
      <selection pane="bottomLeft"/>
      <selection pane="bottomRight" activeCell="M14" sqref="M14"/>
    </sheetView>
  </sheetViews>
  <sheetFormatPr defaultColWidth="9" defaultRowHeight="13.5" outlineLevelCol="5"/>
  <cols>
    <col min="1" max="1" width="7.75" customWidth="1"/>
    <col min="2" max="2" width="33.5" customWidth="1"/>
    <col min="3" max="3" width="6.25" customWidth="1"/>
    <col min="4" max="5" width="9" customWidth="1"/>
    <col min="6" max="6" width="13.75" customWidth="1"/>
    <col min="7" max="7" width="9" customWidth="1"/>
  </cols>
  <sheetData>
    <row r="1" ht="19.5" customHeight="1" spans="1:6">
      <c r="A1" s="1" t="s">
        <v>42</v>
      </c>
      <c r="B1" s="2"/>
      <c r="C1" s="2"/>
      <c r="D1" s="2"/>
      <c r="E1" s="2"/>
      <c r="F1" s="2"/>
    </row>
    <row r="2" ht="19.5" customHeight="1" spans="1:6">
      <c r="A2" s="3" t="s">
        <v>24</v>
      </c>
      <c r="B2" s="4"/>
      <c r="C2" s="5" t="s">
        <v>25</v>
      </c>
      <c r="D2" s="6"/>
      <c r="E2" s="6"/>
      <c r="F2" s="5"/>
    </row>
    <row r="3" ht="19.5" customHeight="1" spans="1:6">
      <c r="A3" s="7" t="s">
        <v>65</v>
      </c>
      <c r="B3" s="8"/>
      <c r="C3" s="8"/>
      <c r="D3" s="8"/>
      <c r="E3" s="8"/>
      <c r="F3" s="8"/>
    </row>
    <row r="4" ht="19.5" customHeight="1" spans="1:6">
      <c r="A4" s="9" t="s">
        <v>44</v>
      </c>
      <c r="B4" s="10" t="s">
        <v>45</v>
      </c>
      <c r="C4" s="10" t="s">
        <v>46</v>
      </c>
      <c r="D4" s="10" t="s">
        <v>47</v>
      </c>
      <c r="E4" s="10" t="s">
        <v>48</v>
      </c>
      <c r="F4" s="11" t="s">
        <v>49</v>
      </c>
    </row>
    <row r="5" ht="19.5" customHeight="1" spans="1:6">
      <c r="A5" s="12" t="s">
        <v>66</v>
      </c>
      <c r="B5" s="13" t="s">
        <v>67</v>
      </c>
      <c r="C5" s="14" t="s">
        <v>25</v>
      </c>
      <c r="D5" s="15"/>
      <c r="E5" s="15"/>
      <c r="F5" s="16"/>
    </row>
    <row r="6" ht="19.5" customHeight="1" spans="1:6">
      <c r="A6" s="12" t="s">
        <v>68</v>
      </c>
      <c r="B6" s="13" t="s">
        <v>69</v>
      </c>
      <c r="C6" s="14" t="s">
        <v>25</v>
      </c>
      <c r="D6" s="15"/>
      <c r="E6" s="15"/>
      <c r="F6" s="16"/>
    </row>
    <row r="7" ht="19.5" customHeight="1" spans="1:6">
      <c r="A7" s="12" t="s">
        <v>70</v>
      </c>
      <c r="B7" s="13" t="s">
        <v>71</v>
      </c>
      <c r="C7" s="14" t="s">
        <v>72</v>
      </c>
      <c r="D7" s="15">
        <v>100</v>
      </c>
      <c r="E7" s="15"/>
      <c r="F7" s="16"/>
    </row>
    <row r="8" customFormat="1" ht="19.5" customHeight="1" spans="1:6">
      <c r="A8" s="12" t="s">
        <v>73</v>
      </c>
      <c r="B8" s="13" t="s">
        <v>74</v>
      </c>
      <c r="C8" s="14" t="s">
        <v>25</v>
      </c>
      <c r="D8" s="15" t="s">
        <v>25</v>
      </c>
      <c r="E8" s="15" t="s">
        <v>25</v>
      </c>
      <c r="F8" s="16" t="s">
        <v>25</v>
      </c>
    </row>
    <row r="9" customFormat="1" ht="19.5" customHeight="1" spans="1:6">
      <c r="A9" s="12" t="s">
        <v>75</v>
      </c>
      <c r="B9" s="13" t="s">
        <v>76</v>
      </c>
      <c r="C9" s="14" t="s">
        <v>25</v>
      </c>
      <c r="D9" s="15" t="s">
        <v>25</v>
      </c>
      <c r="E9" s="15" t="s">
        <v>25</v>
      </c>
      <c r="F9" s="16" t="s">
        <v>25</v>
      </c>
    </row>
    <row r="10" customFormat="1" ht="19.5" customHeight="1" spans="1:6">
      <c r="A10" s="12" t="s">
        <v>77</v>
      </c>
      <c r="B10" s="13" t="s">
        <v>78</v>
      </c>
      <c r="C10" s="14" t="s">
        <v>72</v>
      </c>
      <c r="D10" s="15">
        <v>715</v>
      </c>
      <c r="E10" s="15" t="s">
        <v>25</v>
      </c>
      <c r="F10" s="16" t="s">
        <v>25</v>
      </c>
    </row>
    <row r="11" ht="19.5" customHeight="1" spans="1:6">
      <c r="A11" s="12" t="s">
        <v>79</v>
      </c>
      <c r="B11" s="13" t="s">
        <v>80</v>
      </c>
      <c r="C11" s="14" t="s">
        <v>25</v>
      </c>
      <c r="D11" s="15" t="s">
        <v>25</v>
      </c>
      <c r="E11" s="15" t="s">
        <v>25</v>
      </c>
      <c r="F11" s="16" t="s">
        <v>25</v>
      </c>
    </row>
    <row r="12" ht="19.5" customHeight="1" spans="1:6">
      <c r="A12" s="12" t="s">
        <v>81</v>
      </c>
      <c r="B12" s="13" t="s">
        <v>82</v>
      </c>
      <c r="C12" s="14" t="s">
        <v>25</v>
      </c>
      <c r="D12" s="15" t="s">
        <v>25</v>
      </c>
      <c r="E12" s="15" t="s">
        <v>25</v>
      </c>
      <c r="F12" s="16" t="s">
        <v>25</v>
      </c>
    </row>
    <row r="13" ht="19.5" customHeight="1" spans="1:6">
      <c r="A13" s="12" t="s">
        <v>54</v>
      </c>
      <c r="B13" s="13" t="s">
        <v>83</v>
      </c>
      <c r="C13" s="14" t="s">
        <v>72</v>
      </c>
      <c r="D13" s="15">
        <v>1150</v>
      </c>
      <c r="E13" s="15" t="s">
        <v>25</v>
      </c>
      <c r="F13" s="16" t="s">
        <v>25</v>
      </c>
    </row>
    <row r="14" ht="19.5" customHeight="1" spans="1:6">
      <c r="A14" s="12" t="s">
        <v>84</v>
      </c>
      <c r="B14" s="13" t="s">
        <v>85</v>
      </c>
      <c r="C14" s="14" t="s">
        <v>25</v>
      </c>
      <c r="D14" s="15" t="s">
        <v>25</v>
      </c>
      <c r="E14" s="15" t="s">
        <v>25</v>
      </c>
      <c r="F14" s="16" t="s">
        <v>25</v>
      </c>
    </row>
    <row r="15" ht="19.5" customHeight="1" spans="1:6">
      <c r="A15" s="12" t="s">
        <v>86</v>
      </c>
      <c r="B15" s="13" t="s">
        <v>87</v>
      </c>
      <c r="C15" s="14" t="s">
        <v>25</v>
      </c>
      <c r="D15" s="15" t="s">
        <v>25</v>
      </c>
      <c r="E15" s="15" t="s">
        <v>25</v>
      </c>
      <c r="F15" s="16" t="s">
        <v>25</v>
      </c>
    </row>
    <row r="16" ht="19.5" customHeight="1" spans="1:6">
      <c r="A16" s="12" t="s">
        <v>54</v>
      </c>
      <c r="B16" s="13" t="s">
        <v>88</v>
      </c>
      <c r="C16" s="14" t="s">
        <v>72</v>
      </c>
      <c r="D16" s="15">
        <v>64</v>
      </c>
      <c r="E16" s="15" t="s">
        <v>25</v>
      </c>
      <c r="F16" s="16" t="s">
        <v>25</v>
      </c>
    </row>
    <row r="17" customFormat="1" ht="19.5" customHeight="1" spans="1:6">
      <c r="A17" s="12" t="s">
        <v>89</v>
      </c>
      <c r="B17" s="13" t="s">
        <v>90</v>
      </c>
      <c r="C17" s="14" t="s">
        <v>25</v>
      </c>
      <c r="D17" s="15"/>
      <c r="E17" s="15" t="s">
        <v>25</v>
      </c>
      <c r="F17" s="16" t="s">
        <v>25</v>
      </c>
    </row>
    <row r="18" customFormat="1" ht="19.5" customHeight="1" spans="1:6">
      <c r="A18" s="12" t="s">
        <v>91</v>
      </c>
      <c r="B18" s="13" t="s">
        <v>92</v>
      </c>
      <c r="C18" s="14" t="s">
        <v>25</v>
      </c>
      <c r="D18" s="15" t="s">
        <v>25</v>
      </c>
      <c r="E18" s="15" t="s">
        <v>25</v>
      </c>
      <c r="F18" s="16" t="s">
        <v>25</v>
      </c>
    </row>
    <row r="19" customFormat="1" ht="19.5" customHeight="1" spans="1:6">
      <c r="A19" s="12" t="s">
        <v>54</v>
      </c>
      <c r="B19" s="13" t="s">
        <v>93</v>
      </c>
      <c r="C19" s="14" t="s">
        <v>94</v>
      </c>
      <c r="D19" s="15">
        <f>3000+4500+4400</f>
        <v>11900</v>
      </c>
      <c r="E19" s="15" t="s">
        <v>25</v>
      </c>
      <c r="F19" s="16" t="s">
        <v>25</v>
      </c>
    </row>
    <row r="20" ht="19.5" customHeight="1" spans="1:6">
      <c r="A20" s="12" t="s">
        <v>95</v>
      </c>
      <c r="B20" s="13" t="s">
        <v>96</v>
      </c>
      <c r="C20" s="14" t="s">
        <v>25</v>
      </c>
      <c r="D20" s="15" t="s">
        <v>25</v>
      </c>
      <c r="E20" s="15" t="s">
        <v>25</v>
      </c>
      <c r="F20" s="16" t="s">
        <v>25</v>
      </c>
    </row>
    <row r="21" ht="19.5" customHeight="1" spans="1:6">
      <c r="A21" s="12" t="s">
        <v>97</v>
      </c>
      <c r="B21" s="13" t="s">
        <v>98</v>
      </c>
      <c r="C21" s="14" t="s">
        <v>25</v>
      </c>
      <c r="D21" s="15" t="s">
        <v>25</v>
      </c>
      <c r="E21" s="15" t="s">
        <v>25</v>
      </c>
      <c r="F21" s="16" t="s">
        <v>25</v>
      </c>
    </row>
    <row r="22" ht="19.5" customHeight="1" spans="1:6">
      <c r="A22" s="12" t="s">
        <v>54</v>
      </c>
      <c r="B22" s="13" t="s">
        <v>99</v>
      </c>
      <c r="C22" s="14" t="s">
        <v>72</v>
      </c>
      <c r="D22" s="15">
        <f>957+711+1715+167</f>
        <v>3550</v>
      </c>
      <c r="E22" s="15" t="s">
        <v>25</v>
      </c>
      <c r="F22" s="16" t="s">
        <v>25</v>
      </c>
    </row>
    <row r="23" ht="19.5" customHeight="1" spans="1:6">
      <c r="A23" s="12"/>
      <c r="B23" s="13"/>
      <c r="C23" s="14"/>
      <c r="D23" s="15" t="s">
        <v>25</v>
      </c>
      <c r="E23" s="15" t="s">
        <v>25</v>
      </c>
      <c r="F23" s="16" t="s">
        <v>25</v>
      </c>
    </row>
    <row r="24" ht="19.5" customHeight="1" spans="1:6">
      <c r="A24" s="12"/>
      <c r="B24" s="13"/>
      <c r="C24" s="14"/>
      <c r="D24" s="15" t="s">
        <v>25</v>
      </c>
      <c r="E24" s="15" t="s">
        <v>25</v>
      </c>
      <c r="F24" s="16" t="s">
        <v>25</v>
      </c>
    </row>
    <row r="25" ht="19.5" customHeight="1" spans="1:6">
      <c r="A25" s="12"/>
      <c r="B25" s="13"/>
      <c r="C25" s="14"/>
      <c r="D25" s="15" t="s">
        <v>25</v>
      </c>
      <c r="E25" s="15" t="s">
        <v>25</v>
      </c>
      <c r="F25" s="16" t="s">
        <v>25</v>
      </c>
    </row>
    <row r="26" ht="19.5" customHeight="1" spans="1:6">
      <c r="A26" s="12"/>
      <c r="B26" s="13"/>
      <c r="C26" s="14"/>
      <c r="D26" s="15"/>
      <c r="E26" s="15"/>
      <c r="F26" s="16"/>
    </row>
    <row r="27" ht="19.5" customHeight="1" spans="1:6">
      <c r="A27" s="12" t="s">
        <v>25</v>
      </c>
      <c r="B27" s="13" t="s">
        <v>25</v>
      </c>
      <c r="C27" s="14" t="s">
        <v>25</v>
      </c>
      <c r="D27" s="15" t="s">
        <v>25</v>
      </c>
      <c r="E27" s="15" t="s">
        <v>25</v>
      </c>
      <c r="F27" s="16" t="s">
        <v>25</v>
      </c>
    </row>
    <row r="28" ht="19.5" customHeight="1" spans="1:6">
      <c r="A28" s="17" t="s">
        <v>100</v>
      </c>
      <c r="B28" s="18"/>
      <c r="C28" s="18"/>
      <c r="D28" s="19"/>
      <c r="E28" s="19"/>
      <c r="F28" s="20" t="s">
        <v>64</v>
      </c>
    </row>
  </sheetData>
  <mergeCells count="6">
    <mergeCell ref="A1:F1"/>
    <mergeCell ref="A2:B2"/>
    <mergeCell ref="C2:E2"/>
    <mergeCell ref="A3:F3"/>
    <mergeCell ref="A28:C28"/>
    <mergeCell ref="D28:E28"/>
  </mergeCells>
  <printOptions horizontalCentered="1"/>
  <pageMargins left="0.94" right="0.79" top="0.79" bottom="0.79" header="0.31" footer="0.59"/>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topLeftCell="A30" workbookViewId="0">
      <selection activeCell="A42" sqref="A42"/>
    </sheetView>
  </sheetViews>
  <sheetFormatPr defaultColWidth="9" defaultRowHeight="13.5" outlineLevelCol="5"/>
  <cols>
    <col min="2" max="2" width="29.25" customWidth="1"/>
    <col min="6" max="6" width="12.375" customWidth="1"/>
  </cols>
  <sheetData>
    <row r="1" ht="30" customHeight="1" spans="1:6">
      <c r="A1" s="1" t="s">
        <v>42</v>
      </c>
      <c r="B1" s="1"/>
      <c r="C1" s="1"/>
      <c r="D1" s="1"/>
      <c r="E1" s="1"/>
      <c r="F1" s="1"/>
    </row>
    <row r="2" ht="27.75" customHeight="1" spans="1:6">
      <c r="A2" s="21" t="s">
        <v>24</v>
      </c>
      <c r="B2" s="21"/>
      <c r="C2" s="22" t="s">
        <v>25</v>
      </c>
      <c r="D2" s="22"/>
      <c r="E2" s="22"/>
      <c r="F2" s="5"/>
    </row>
    <row r="3" ht="19.5" customHeight="1" spans="1:6">
      <c r="A3" s="23" t="s">
        <v>101</v>
      </c>
      <c r="B3" s="24"/>
      <c r="C3" s="24"/>
      <c r="D3" s="24"/>
      <c r="E3" s="24"/>
      <c r="F3" s="25"/>
    </row>
    <row r="4" ht="19.5" customHeight="1" spans="1:6">
      <c r="A4" s="9" t="s">
        <v>44</v>
      </c>
      <c r="B4" s="10" t="s">
        <v>45</v>
      </c>
      <c r="C4" s="10" t="s">
        <v>46</v>
      </c>
      <c r="D4" s="10" t="s">
        <v>47</v>
      </c>
      <c r="E4" s="10" t="s">
        <v>48</v>
      </c>
      <c r="F4" s="11" t="s">
        <v>49</v>
      </c>
    </row>
    <row r="5" ht="19.5" customHeight="1" spans="1:6">
      <c r="A5" s="12" t="s">
        <v>102</v>
      </c>
      <c r="B5" s="13" t="s">
        <v>103</v>
      </c>
      <c r="C5" s="14" t="s">
        <v>25</v>
      </c>
      <c r="D5" s="15" t="s">
        <v>25</v>
      </c>
      <c r="E5" s="15" t="s">
        <v>25</v>
      </c>
      <c r="F5" s="16" t="s">
        <v>25</v>
      </c>
    </row>
    <row r="6" ht="31.5" customHeight="1" spans="1:6">
      <c r="A6" s="12" t="s">
        <v>104</v>
      </c>
      <c r="B6" s="13" t="s">
        <v>105</v>
      </c>
      <c r="C6" s="14" t="s">
        <v>106</v>
      </c>
      <c r="D6" s="15">
        <f>301.4+625.8</f>
        <v>927.2</v>
      </c>
      <c r="E6" s="15" t="s">
        <v>25</v>
      </c>
      <c r="F6" s="16" t="s">
        <v>25</v>
      </c>
    </row>
    <row r="7" ht="19.5" customHeight="1" spans="1:6">
      <c r="A7" s="12" t="s">
        <v>107</v>
      </c>
      <c r="B7" s="13" t="s">
        <v>108</v>
      </c>
      <c r="C7" s="14" t="s">
        <v>106</v>
      </c>
      <c r="D7" s="15">
        <f>1354.8+766.2</f>
        <v>2121</v>
      </c>
      <c r="E7" s="15" t="s">
        <v>25</v>
      </c>
      <c r="F7" s="16" t="s">
        <v>25</v>
      </c>
    </row>
    <row r="8" ht="19.5" customHeight="1" spans="1:6">
      <c r="A8" s="12" t="s">
        <v>109</v>
      </c>
      <c r="B8" s="13" t="s">
        <v>110</v>
      </c>
      <c r="C8" s="14" t="s">
        <v>106</v>
      </c>
      <c r="D8" s="15">
        <f>8558.5+1626.8</f>
        <v>10185.3</v>
      </c>
      <c r="E8" s="15" t="s">
        <v>25</v>
      </c>
      <c r="F8" s="16" t="s">
        <v>25</v>
      </c>
    </row>
    <row r="9" ht="19.5" customHeight="1" spans="1:6">
      <c r="A9" s="12" t="s">
        <v>111</v>
      </c>
      <c r="B9" s="13" t="s">
        <v>112</v>
      </c>
      <c r="C9" s="14" t="s">
        <v>106</v>
      </c>
      <c r="D9" s="15">
        <f>465.6+350.3+42.8</f>
        <v>858.7</v>
      </c>
      <c r="E9" s="15" t="s">
        <v>25</v>
      </c>
      <c r="F9" s="16" t="s">
        <v>25</v>
      </c>
    </row>
    <row r="10" ht="19.5" customHeight="1" spans="1:6">
      <c r="A10" s="12" t="s">
        <v>113</v>
      </c>
      <c r="B10" s="13" t="s">
        <v>114</v>
      </c>
      <c r="C10" s="14" t="s">
        <v>115</v>
      </c>
      <c r="D10" s="15">
        <v>96</v>
      </c>
      <c r="E10" s="15"/>
      <c r="F10" s="16"/>
    </row>
    <row r="11" ht="19.5" customHeight="1" spans="1:6">
      <c r="A11" s="12" t="s">
        <v>116</v>
      </c>
      <c r="B11" s="13" t="s">
        <v>117</v>
      </c>
      <c r="C11" s="14" t="s">
        <v>25</v>
      </c>
      <c r="D11" s="15" t="s">
        <v>25</v>
      </c>
      <c r="E11" s="15" t="s">
        <v>25</v>
      </c>
      <c r="F11" s="16" t="s">
        <v>25</v>
      </c>
    </row>
    <row r="12" ht="19.5" customHeight="1" spans="1:6">
      <c r="A12" s="12" t="s">
        <v>118</v>
      </c>
      <c r="B12" s="13" t="s">
        <v>119</v>
      </c>
      <c r="C12" s="14" t="s">
        <v>72</v>
      </c>
      <c r="D12" s="15">
        <v>1650</v>
      </c>
      <c r="E12" s="15" t="s">
        <v>25</v>
      </c>
      <c r="F12" s="16" t="s">
        <v>25</v>
      </c>
    </row>
    <row r="13" ht="19.5" customHeight="1" spans="1:6">
      <c r="A13" s="12" t="s">
        <v>120</v>
      </c>
      <c r="B13" s="13" t="s">
        <v>121</v>
      </c>
      <c r="C13" s="14" t="s">
        <v>25</v>
      </c>
      <c r="D13" s="15" t="s">
        <v>25</v>
      </c>
      <c r="E13" s="15" t="s">
        <v>25</v>
      </c>
      <c r="F13" s="16" t="s">
        <v>25</v>
      </c>
    </row>
    <row r="14" ht="30.75" customHeight="1" spans="1:6">
      <c r="A14" s="12" t="s">
        <v>122</v>
      </c>
      <c r="B14" s="13" t="s">
        <v>123</v>
      </c>
      <c r="C14" s="14" t="s">
        <v>72</v>
      </c>
      <c r="D14" s="15">
        <f>29.74+30.6</f>
        <v>60.34</v>
      </c>
      <c r="E14" s="15" t="s">
        <v>25</v>
      </c>
      <c r="F14" s="16" t="s">
        <v>25</v>
      </c>
    </row>
    <row r="15" ht="19.5" customHeight="1" spans="1:6">
      <c r="A15" s="12" t="s">
        <v>124</v>
      </c>
      <c r="B15" s="13" t="s">
        <v>125</v>
      </c>
      <c r="C15" s="14" t="s">
        <v>25</v>
      </c>
      <c r="D15" s="15" t="s">
        <v>25</v>
      </c>
      <c r="E15" s="15" t="s">
        <v>25</v>
      </c>
      <c r="F15" s="16" t="s">
        <v>25</v>
      </c>
    </row>
    <row r="16" ht="19.5" customHeight="1" spans="1:6">
      <c r="A16" s="12" t="s">
        <v>54</v>
      </c>
      <c r="B16" s="13" t="s">
        <v>126</v>
      </c>
      <c r="C16" s="14" t="s">
        <v>72</v>
      </c>
      <c r="D16" s="15">
        <v>130.5</v>
      </c>
      <c r="E16" s="15" t="s">
        <v>25</v>
      </c>
      <c r="F16" s="16" t="s">
        <v>25</v>
      </c>
    </row>
    <row r="17" ht="19.5" customHeight="1" spans="1:6">
      <c r="A17" s="12" t="s">
        <v>127</v>
      </c>
      <c r="B17" s="13" t="s">
        <v>128</v>
      </c>
      <c r="C17" s="14" t="s">
        <v>72</v>
      </c>
      <c r="D17" s="15">
        <v>25.86</v>
      </c>
      <c r="E17" s="15" t="s">
        <v>25</v>
      </c>
      <c r="F17" s="16" t="s">
        <v>25</v>
      </c>
    </row>
    <row r="18" ht="19.5" customHeight="1" spans="1:6">
      <c r="A18" s="12" t="s">
        <v>129</v>
      </c>
      <c r="B18" s="13" t="s">
        <v>130</v>
      </c>
      <c r="C18" s="14" t="s">
        <v>72</v>
      </c>
      <c r="D18" s="15">
        <v>44.16</v>
      </c>
      <c r="E18" s="15" t="s">
        <v>25</v>
      </c>
      <c r="F18" s="16" t="s">
        <v>25</v>
      </c>
    </row>
    <row r="19" ht="19.5" customHeight="1" spans="1:6">
      <c r="A19" s="12" t="s">
        <v>131</v>
      </c>
      <c r="B19" s="13" t="s">
        <v>132</v>
      </c>
      <c r="C19" s="14"/>
      <c r="D19" s="15" t="s">
        <v>25</v>
      </c>
      <c r="E19" s="15" t="s">
        <v>25</v>
      </c>
      <c r="F19" s="16" t="s">
        <v>25</v>
      </c>
    </row>
    <row r="20" ht="19.5" customHeight="1" spans="1:6">
      <c r="A20" s="12" t="s">
        <v>54</v>
      </c>
      <c r="B20" s="13" t="s">
        <v>133</v>
      </c>
      <c r="C20" s="14" t="s">
        <v>72</v>
      </c>
      <c r="D20" s="15">
        <v>3.84</v>
      </c>
      <c r="E20" s="15"/>
      <c r="F20" s="16"/>
    </row>
    <row r="21" ht="19.5" customHeight="1" spans="1:6">
      <c r="A21" s="12" t="s">
        <v>57</v>
      </c>
      <c r="B21" s="13" t="s">
        <v>134</v>
      </c>
      <c r="C21" s="14" t="s">
        <v>72</v>
      </c>
      <c r="D21" s="15">
        <v>0.45</v>
      </c>
      <c r="E21" s="15"/>
      <c r="F21" s="16"/>
    </row>
    <row r="22" ht="19.5" customHeight="1" spans="1:6">
      <c r="A22" s="12" t="s">
        <v>70</v>
      </c>
      <c r="B22" s="13" t="s">
        <v>135</v>
      </c>
      <c r="C22" s="14" t="s">
        <v>72</v>
      </c>
      <c r="D22" s="15">
        <v>0.12</v>
      </c>
      <c r="E22" s="15"/>
      <c r="F22" s="16"/>
    </row>
    <row r="23" ht="19.5" customHeight="1" spans="1:6">
      <c r="A23" s="12" t="s">
        <v>136</v>
      </c>
      <c r="B23" s="13" t="s">
        <v>137</v>
      </c>
      <c r="C23" s="14" t="s">
        <v>25</v>
      </c>
      <c r="D23" s="15" t="s">
        <v>25</v>
      </c>
      <c r="E23" s="15" t="s">
        <v>25</v>
      </c>
      <c r="F23" s="16" t="s">
        <v>25</v>
      </c>
    </row>
    <row r="24" ht="19.5" customHeight="1" spans="1:6">
      <c r="A24" s="12" t="s">
        <v>138</v>
      </c>
      <c r="B24" s="13" t="s">
        <v>88</v>
      </c>
      <c r="C24" s="14" t="s">
        <v>25</v>
      </c>
      <c r="D24" s="15" t="s">
        <v>25</v>
      </c>
      <c r="E24" s="15" t="s">
        <v>25</v>
      </c>
      <c r="F24" s="16" t="s">
        <v>25</v>
      </c>
    </row>
    <row r="25" ht="19.5" customHeight="1" spans="1:6">
      <c r="A25" s="12" t="s">
        <v>54</v>
      </c>
      <c r="B25" s="13" t="s">
        <v>139</v>
      </c>
      <c r="C25" s="14" t="s">
        <v>72</v>
      </c>
      <c r="D25" s="15">
        <f>202.09</f>
        <v>202.09</v>
      </c>
      <c r="E25" s="15" t="s">
        <v>25</v>
      </c>
      <c r="F25" s="16" t="s">
        <v>25</v>
      </c>
    </row>
    <row r="26" ht="19.5" customHeight="1" spans="1:6">
      <c r="A26" s="12" t="s">
        <v>57</v>
      </c>
      <c r="B26" s="13" t="s">
        <v>140</v>
      </c>
      <c r="C26" s="14" t="s">
        <v>72</v>
      </c>
      <c r="D26" s="15">
        <f>64.02+13.9</f>
        <v>77.92</v>
      </c>
      <c r="E26" s="15"/>
      <c r="F26" s="16"/>
    </row>
    <row r="27" ht="19.5" customHeight="1" spans="1:6">
      <c r="A27" s="12" t="s">
        <v>70</v>
      </c>
      <c r="B27" s="13" t="s">
        <v>141</v>
      </c>
      <c r="C27" s="14" t="s">
        <v>72</v>
      </c>
      <c r="D27" s="15">
        <v>39.77</v>
      </c>
      <c r="E27" s="15"/>
      <c r="F27" s="16"/>
    </row>
    <row r="28" ht="19.5" customHeight="1" spans="1:6">
      <c r="A28" s="12" t="s">
        <v>142</v>
      </c>
      <c r="B28" s="13" t="s">
        <v>143</v>
      </c>
      <c r="C28" s="14" t="s">
        <v>25</v>
      </c>
      <c r="D28" s="15" t="s">
        <v>25</v>
      </c>
      <c r="E28" s="15" t="s">
        <v>25</v>
      </c>
      <c r="F28" s="16" t="s">
        <v>25</v>
      </c>
    </row>
    <row r="29" ht="19.5" customHeight="1" spans="1:6">
      <c r="A29" s="12" t="s">
        <v>54</v>
      </c>
      <c r="B29" s="13" t="s">
        <v>139</v>
      </c>
      <c r="C29" s="14" t="s">
        <v>72</v>
      </c>
      <c r="D29" s="15">
        <v>46.49</v>
      </c>
      <c r="E29" s="15" t="s">
        <v>25</v>
      </c>
      <c r="F29" s="16" t="s">
        <v>25</v>
      </c>
    </row>
    <row r="30" ht="19.5" customHeight="1" spans="1:6">
      <c r="A30" s="12" t="s">
        <v>144</v>
      </c>
      <c r="B30" s="13" t="s">
        <v>145</v>
      </c>
      <c r="C30" s="14" t="s">
        <v>25</v>
      </c>
      <c r="D30" s="15" t="s">
        <v>25</v>
      </c>
      <c r="E30" s="15" t="s">
        <v>25</v>
      </c>
      <c r="F30" s="16" t="s">
        <v>25</v>
      </c>
    </row>
    <row r="31" ht="19.5" customHeight="1" spans="1:6">
      <c r="A31" s="12" t="s">
        <v>146</v>
      </c>
      <c r="B31" s="13" t="s">
        <v>147</v>
      </c>
      <c r="C31" s="14" t="s">
        <v>72</v>
      </c>
      <c r="D31" s="15">
        <v>5.6</v>
      </c>
      <c r="E31" s="15" t="s">
        <v>25</v>
      </c>
      <c r="F31" s="16" t="s">
        <v>25</v>
      </c>
    </row>
    <row r="32" ht="19.5" customHeight="1" spans="1:6">
      <c r="A32" s="12" t="s">
        <v>148</v>
      </c>
      <c r="B32" s="13" t="s">
        <v>149</v>
      </c>
      <c r="C32" s="14" t="s">
        <v>72</v>
      </c>
      <c r="D32" s="15">
        <v>8</v>
      </c>
      <c r="E32" s="15" t="s">
        <v>25</v>
      </c>
      <c r="F32" s="16" t="s">
        <v>25</v>
      </c>
    </row>
    <row r="33" ht="19.5" customHeight="1" spans="1:6">
      <c r="A33" s="12" t="s">
        <v>150</v>
      </c>
      <c r="B33" s="13" t="s">
        <v>151</v>
      </c>
      <c r="C33" s="14" t="s">
        <v>25</v>
      </c>
      <c r="D33" s="15" t="s">
        <v>25</v>
      </c>
      <c r="E33" s="15" t="s">
        <v>25</v>
      </c>
      <c r="F33" s="16" t="s">
        <v>25</v>
      </c>
    </row>
    <row r="34" ht="19.5" customHeight="1" spans="1:6">
      <c r="A34" s="12" t="s">
        <v>57</v>
      </c>
      <c r="B34" s="13" t="s">
        <v>152</v>
      </c>
      <c r="C34" s="14" t="s">
        <v>94</v>
      </c>
      <c r="D34" s="15">
        <v>80</v>
      </c>
      <c r="E34" s="15" t="s">
        <v>25</v>
      </c>
      <c r="F34" s="16" t="s">
        <v>25</v>
      </c>
    </row>
    <row r="35" ht="19.5" customHeight="1" spans="1:6">
      <c r="A35" s="12" t="s">
        <v>153</v>
      </c>
      <c r="B35" s="13" t="s">
        <v>154</v>
      </c>
      <c r="C35" s="14" t="s">
        <v>25</v>
      </c>
      <c r="D35" s="15" t="s">
        <v>25</v>
      </c>
      <c r="E35" s="15" t="s">
        <v>25</v>
      </c>
      <c r="F35" s="16" t="s">
        <v>25</v>
      </c>
    </row>
    <row r="36" ht="19.5" customHeight="1" spans="1:6">
      <c r="A36" s="12" t="s">
        <v>54</v>
      </c>
      <c r="B36" s="13" t="s">
        <v>155</v>
      </c>
      <c r="C36" s="14" t="s">
        <v>25</v>
      </c>
      <c r="D36" s="15" t="s">
        <v>25</v>
      </c>
      <c r="E36" s="15" t="s">
        <v>25</v>
      </c>
      <c r="F36" s="16" t="s">
        <v>25</v>
      </c>
    </row>
    <row r="37" ht="19.5" customHeight="1" spans="1:6">
      <c r="A37" s="12" t="s">
        <v>156</v>
      </c>
      <c r="B37" s="13" t="s">
        <v>157</v>
      </c>
      <c r="C37" s="14" t="s">
        <v>106</v>
      </c>
      <c r="D37" s="15">
        <f>3*41.1</f>
        <v>123.3</v>
      </c>
      <c r="E37" s="15" t="s">
        <v>25</v>
      </c>
      <c r="F37" s="16" t="s">
        <v>25</v>
      </c>
    </row>
    <row r="38" ht="19.5" customHeight="1" spans="1:6">
      <c r="A38" s="12" t="s">
        <v>158</v>
      </c>
      <c r="B38" s="13" t="s">
        <v>159</v>
      </c>
      <c r="C38" s="14" t="s">
        <v>25</v>
      </c>
      <c r="D38" s="15" t="s">
        <v>25</v>
      </c>
      <c r="E38" s="15" t="s">
        <v>25</v>
      </c>
      <c r="F38" s="16" t="s">
        <v>25</v>
      </c>
    </row>
    <row r="39" ht="19.5" customHeight="1" spans="1:6">
      <c r="A39" s="12" t="s">
        <v>160</v>
      </c>
      <c r="B39" s="13" t="s">
        <v>161</v>
      </c>
      <c r="C39" s="14" t="s">
        <v>162</v>
      </c>
      <c r="D39" s="26">
        <f>3.14*1.25*1.25*0.52*30</f>
        <v>76.5375</v>
      </c>
      <c r="E39" s="15" t="s">
        <v>25</v>
      </c>
      <c r="F39" s="16" t="s">
        <v>25</v>
      </c>
    </row>
    <row r="40" ht="19.5" customHeight="1" spans="1:6">
      <c r="A40" s="12" t="s">
        <v>163</v>
      </c>
      <c r="B40" s="13" t="s">
        <v>164</v>
      </c>
      <c r="C40" s="14" t="s">
        <v>25</v>
      </c>
      <c r="D40" s="15" t="s">
        <v>25</v>
      </c>
      <c r="E40" s="15" t="s">
        <v>25</v>
      </c>
      <c r="F40" s="16" t="s">
        <v>25</v>
      </c>
    </row>
    <row r="41" ht="19.5" customHeight="1" spans="1:6">
      <c r="A41" s="12" t="s">
        <v>165</v>
      </c>
      <c r="B41" s="13" t="s">
        <v>166</v>
      </c>
      <c r="C41" s="14" t="s">
        <v>167</v>
      </c>
      <c r="D41" s="15">
        <v>11</v>
      </c>
      <c r="E41" s="15" t="s">
        <v>25</v>
      </c>
      <c r="F41" s="16" t="s">
        <v>25</v>
      </c>
    </row>
    <row r="42" ht="19.5" customHeight="1" spans="1:6">
      <c r="A42" s="12" t="s">
        <v>168</v>
      </c>
      <c r="B42" s="13" t="s">
        <v>169</v>
      </c>
      <c r="C42" s="14" t="s">
        <v>25</v>
      </c>
      <c r="D42" s="15" t="s">
        <v>25</v>
      </c>
      <c r="E42" s="15" t="s">
        <v>25</v>
      </c>
      <c r="F42" s="16" t="s">
        <v>25</v>
      </c>
    </row>
    <row r="43" ht="19.5" customHeight="1" spans="1:6">
      <c r="A43" s="12" t="s">
        <v>170</v>
      </c>
      <c r="B43" s="13" t="s">
        <v>171</v>
      </c>
      <c r="C43" s="14"/>
      <c r="D43" s="15" t="s">
        <v>25</v>
      </c>
      <c r="E43" s="15" t="s">
        <v>25</v>
      </c>
      <c r="F43" s="16" t="s">
        <v>25</v>
      </c>
    </row>
    <row r="44" ht="19.5" customHeight="1" spans="1:6">
      <c r="A44" s="12" t="s">
        <v>54</v>
      </c>
      <c r="B44" s="13" t="s">
        <v>172</v>
      </c>
      <c r="C44" s="14" t="s">
        <v>167</v>
      </c>
      <c r="D44" s="15">
        <v>11.5</v>
      </c>
      <c r="E44" s="15"/>
      <c r="F44" s="16"/>
    </row>
    <row r="45" ht="19.5" customHeight="1" spans="1:6">
      <c r="A45" s="12" t="s">
        <v>57</v>
      </c>
      <c r="B45" s="13" t="s">
        <v>173</v>
      </c>
      <c r="C45" s="14" t="s">
        <v>167</v>
      </c>
      <c r="D45" s="15">
        <v>10.5</v>
      </c>
      <c r="E45" s="15"/>
      <c r="F45" s="16"/>
    </row>
    <row r="46" ht="19.5" customHeight="1" spans="1:6">
      <c r="A46" s="12">
        <v>422</v>
      </c>
      <c r="B46" s="13" t="s">
        <v>174</v>
      </c>
      <c r="C46" s="14"/>
      <c r="D46" s="15"/>
      <c r="E46" s="15"/>
      <c r="F46" s="16"/>
    </row>
    <row r="47" ht="19.5" customHeight="1" spans="1:6">
      <c r="A47" s="12" t="s">
        <v>175</v>
      </c>
      <c r="B47" s="13" t="s">
        <v>174</v>
      </c>
      <c r="C47" s="14" t="s">
        <v>176</v>
      </c>
      <c r="D47" s="15">
        <v>1</v>
      </c>
      <c r="E47" s="15"/>
      <c r="F47" s="16"/>
    </row>
    <row r="48" ht="19.5" customHeight="1" spans="1:6">
      <c r="A48" s="12"/>
      <c r="B48" s="13"/>
      <c r="C48" s="14"/>
      <c r="D48" s="15"/>
      <c r="E48" s="15"/>
      <c r="F48" s="16"/>
    </row>
    <row r="49" ht="19.5" customHeight="1" spans="1:6">
      <c r="A49" s="12"/>
      <c r="B49" s="13"/>
      <c r="C49" s="14"/>
      <c r="D49" s="15"/>
      <c r="E49" s="15"/>
      <c r="F49" s="16"/>
    </row>
    <row r="50" ht="19.5" customHeight="1" spans="1:6">
      <c r="A50" s="12"/>
      <c r="B50" s="13"/>
      <c r="C50" s="14"/>
      <c r="D50" s="15"/>
      <c r="E50" s="15"/>
      <c r="F50" s="16"/>
    </row>
    <row r="51" ht="19.5" customHeight="1" spans="1:6">
      <c r="A51" s="12"/>
      <c r="B51" s="13"/>
      <c r="C51" s="14"/>
      <c r="D51" s="15"/>
      <c r="E51" s="15"/>
      <c r="F51" s="16"/>
    </row>
    <row r="52" ht="19.5" customHeight="1" spans="1:6">
      <c r="A52" s="12" t="s">
        <v>25</v>
      </c>
      <c r="B52" s="13" t="s">
        <v>25</v>
      </c>
      <c r="C52" s="14" t="s">
        <v>25</v>
      </c>
      <c r="D52" s="15" t="s">
        <v>25</v>
      </c>
      <c r="E52" s="15" t="s">
        <v>25</v>
      </c>
      <c r="F52" s="16" t="s">
        <v>25</v>
      </c>
    </row>
    <row r="53" ht="19.5" customHeight="1" spans="1:6">
      <c r="A53" s="17" t="s">
        <v>177</v>
      </c>
      <c r="B53" s="18"/>
      <c r="C53" s="18"/>
      <c r="D53" s="19"/>
      <c r="E53" s="19"/>
      <c r="F53" s="20" t="s">
        <v>64</v>
      </c>
    </row>
  </sheetData>
  <mergeCells count="6">
    <mergeCell ref="A1:F1"/>
    <mergeCell ref="A2:B2"/>
    <mergeCell ref="C2:E2"/>
    <mergeCell ref="A3:F3"/>
    <mergeCell ref="A53:C53"/>
    <mergeCell ref="D53:E53"/>
  </mergeCells>
  <printOptions horizontalCentered="1"/>
  <pageMargins left="0.94" right="0.79" top="0.79" bottom="0.79" header="0.31" footer="0.5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workbookViewId="0">
      <selection activeCell="H19" sqref="H19"/>
    </sheetView>
  </sheetViews>
  <sheetFormatPr defaultColWidth="9" defaultRowHeight="13.5" outlineLevelCol="5"/>
  <cols>
    <col min="1" max="1" width="8.375" customWidth="1"/>
    <col min="2" max="2" width="35.5" customWidth="1"/>
    <col min="3" max="3" width="6.625" customWidth="1"/>
    <col min="4" max="6" width="10.125" customWidth="1"/>
    <col min="7" max="7" width="9" customWidth="1"/>
  </cols>
  <sheetData>
    <row r="1" ht="19.5" customHeight="1" spans="1:6">
      <c r="A1" s="1" t="s">
        <v>42</v>
      </c>
      <c r="B1" s="2"/>
      <c r="C1" s="2"/>
      <c r="D1" s="2"/>
      <c r="E1" s="2"/>
      <c r="F1" s="2"/>
    </row>
    <row r="2" ht="19.5" customHeight="1" spans="1:6">
      <c r="A2" s="3" t="s">
        <v>24</v>
      </c>
      <c r="B2" s="4"/>
      <c r="C2" s="5" t="s">
        <v>25</v>
      </c>
      <c r="D2" s="6"/>
      <c r="E2" s="6"/>
      <c r="F2" s="5"/>
    </row>
    <row r="3" ht="19.5" customHeight="1" spans="1:6">
      <c r="A3" s="7" t="s">
        <v>178</v>
      </c>
      <c r="B3" s="8"/>
      <c r="C3" s="8"/>
      <c r="D3" s="8"/>
      <c r="E3" s="8"/>
      <c r="F3" s="8"/>
    </row>
    <row r="4" ht="19.5" customHeight="1" spans="1:6">
      <c r="A4" s="9" t="s">
        <v>44</v>
      </c>
      <c r="B4" s="10" t="s">
        <v>45</v>
      </c>
      <c r="C4" s="10" t="s">
        <v>46</v>
      </c>
      <c r="D4" s="10" t="s">
        <v>47</v>
      </c>
      <c r="E4" s="10" t="s">
        <v>48</v>
      </c>
      <c r="F4" s="11" t="s">
        <v>49</v>
      </c>
    </row>
    <row r="5" ht="19.5" customHeight="1" spans="1:6">
      <c r="A5" s="12" t="s">
        <v>179</v>
      </c>
      <c r="B5" s="13" t="s">
        <v>180</v>
      </c>
      <c r="C5" s="14" t="s">
        <v>25</v>
      </c>
      <c r="D5" s="15" t="s">
        <v>25</v>
      </c>
      <c r="E5" s="15" t="s">
        <v>25</v>
      </c>
      <c r="F5" s="16" t="s">
        <v>25</v>
      </c>
    </row>
    <row r="6" ht="19.5" customHeight="1" spans="1:6">
      <c r="A6" s="12" t="s">
        <v>181</v>
      </c>
      <c r="B6" s="13" t="s">
        <v>182</v>
      </c>
      <c r="C6" s="14" t="s">
        <v>25</v>
      </c>
      <c r="D6" s="15" t="s">
        <v>25</v>
      </c>
      <c r="E6" s="15" t="s">
        <v>25</v>
      </c>
      <c r="F6" s="16" t="s">
        <v>25</v>
      </c>
    </row>
    <row r="7" ht="19.5" customHeight="1" spans="1:6">
      <c r="A7" s="12" t="s">
        <v>54</v>
      </c>
      <c r="B7" s="13" t="s">
        <v>183</v>
      </c>
      <c r="C7" s="14" t="s">
        <v>167</v>
      </c>
      <c r="D7" s="15">
        <v>276</v>
      </c>
      <c r="E7" s="15" t="s">
        <v>25</v>
      </c>
      <c r="F7" s="16" t="s">
        <v>25</v>
      </c>
    </row>
    <row r="8" ht="19.5" customHeight="1" spans="1:6">
      <c r="A8" s="12" t="s">
        <v>57</v>
      </c>
      <c r="B8" s="13" t="s">
        <v>184</v>
      </c>
      <c r="C8" s="14" t="s">
        <v>167</v>
      </c>
      <c r="D8" s="15">
        <v>96</v>
      </c>
      <c r="E8" s="15"/>
      <c r="F8" s="16"/>
    </row>
    <row r="9" customFormat="1" ht="19.5" customHeight="1" spans="1:6">
      <c r="A9" s="12" t="s">
        <v>185</v>
      </c>
      <c r="B9" s="13" t="s">
        <v>186</v>
      </c>
      <c r="C9" s="14" t="s">
        <v>25</v>
      </c>
      <c r="D9" s="15" t="s">
        <v>25</v>
      </c>
      <c r="E9" s="15" t="s">
        <v>25</v>
      </c>
      <c r="F9" s="16" t="s">
        <v>25</v>
      </c>
    </row>
    <row r="10" customFormat="1" ht="19.5" customHeight="1" spans="1:6">
      <c r="A10" s="12" t="s">
        <v>187</v>
      </c>
      <c r="B10" s="13" t="s">
        <v>188</v>
      </c>
      <c r="C10" s="14"/>
      <c r="D10" s="15" t="s">
        <v>25</v>
      </c>
      <c r="E10" s="15" t="s">
        <v>25</v>
      </c>
      <c r="F10" s="16" t="s">
        <v>25</v>
      </c>
    </row>
    <row r="11" ht="19.5" customHeight="1" spans="1:6">
      <c r="A11" s="12" t="s">
        <v>54</v>
      </c>
      <c r="B11" s="13" t="s">
        <v>189</v>
      </c>
      <c r="C11" s="14" t="s">
        <v>190</v>
      </c>
      <c r="D11" s="15">
        <v>2</v>
      </c>
      <c r="E11" s="15"/>
      <c r="F11" s="16"/>
    </row>
    <row r="12" ht="19.5" customHeight="1" spans="1:6">
      <c r="A12" s="12" t="s">
        <v>57</v>
      </c>
      <c r="B12" s="13" t="s">
        <v>191</v>
      </c>
      <c r="C12" s="14" t="s">
        <v>190</v>
      </c>
      <c r="D12" s="15">
        <v>1</v>
      </c>
      <c r="E12" s="15"/>
      <c r="F12" s="16"/>
    </row>
    <row r="13" ht="19.5" customHeight="1" spans="1:6">
      <c r="A13" s="12"/>
      <c r="B13" s="13"/>
      <c r="C13" s="14"/>
      <c r="D13" s="15"/>
      <c r="E13" s="15"/>
      <c r="F13" s="16"/>
    </row>
    <row r="14" ht="19.5" customHeight="1" spans="1:6">
      <c r="A14" s="12"/>
      <c r="B14" s="13"/>
      <c r="C14" s="14"/>
      <c r="D14" s="15"/>
      <c r="E14" s="15"/>
      <c r="F14" s="16"/>
    </row>
    <row r="15" ht="19.5" customHeight="1" spans="1:6">
      <c r="A15" s="12"/>
      <c r="B15" s="13"/>
      <c r="C15" s="14"/>
      <c r="D15" s="15"/>
      <c r="E15" s="15" t="s">
        <v>25</v>
      </c>
      <c r="F15" s="16" t="s">
        <v>25</v>
      </c>
    </row>
    <row r="16" ht="19.5" customHeight="1" spans="1:6">
      <c r="A16" s="17" t="s">
        <v>192</v>
      </c>
      <c r="B16" s="18"/>
      <c r="C16" s="18"/>
      <c r="D16" s="19"/>
      <c r="E16" s="19"/>
      <c r="F16" s="20" t="s">
        <v>64</v>
      </c>
    </row>
    <row r="17" ht="19.5" customHeight="1"/>
    <row r="18" ht="19.5" customHeight="1"/>
    <row r="19" ht="19.5" customHeight="1"/>
    <row r="20" ht="19.5" customHeight="1"/>
    <row r="21" ht="19.5" customHeight="1"/>
    <row r="22" ht="19.5" customHeight="1"/>
    <row r="23" ht="19.5" customHeight="1"/>
    <row r="24" ht="19.5" customHeight="1"/>
    <row r="25" ht="19.5" customHeight="1"/>
    <row r="26" ht="19.5" customHeight="1"/>
    <row r="27" ht="19.5" customHeight="1"/>
    <row r="28" ht="19.5" customHeight="1"/>
    <row r="29" ht="19.5" customHeight="1"/>
    <row r="30" ht="19.5" customHeight="1"/>
    <row r="31" ht="19.5" customHeight="1"/>
    <row r="32"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ht="19.5" customHeight="1"/>
    <row r="50" ht="19.5" customHeight="1"/>
  </sheetData>
  <mergeCells count="6">
    <mergeCell ref="A1:F1"/>
    <mergeCell ref="A2:B2"/>
    <mergeCell ref="C2:E2"/>
    <mergeCell ref="A3:F3"/>
    <mergeCell ref="A16:C16"/>
    <mergeCell ref="D16:E16"/>
  </mergeCells>
  <printOptions horizontalCentered="1"/>
  <pageMargins left="0.94" right="0.79" top="0.79" bottom="0.79" header="0" footer="0.59"/>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封皮</vt:lpstr>
      <vt:lpstr>说明</vt:lpstr>
      <vt:lpstr>投标报价汇总表</vt:lpstr>
      <vt:lpstr>100章</vt:lpstr>
      <vt:lpstr>200章</vt:lpstr>
      <vt:lpstr>400章</vt:lpstr>
      <vt:lpstr>600章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翟丽艳</cp:lastModifiedBy>
  <cp:revision>3</cp:revision>
  <dcterms:created xsi:type="dcterms:W3CDTF">2019-04-29T05:41:00Z</dcterms:created>
  <dcterms:modified xsi:type="dcterms:W3CDTF">2021-05-13T00:50:40Z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4D55568A67F843158FDCC1357CBD535C</vt:lpwstr>
  </property>
</Properties>
</file>